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2021\3ER TRIMESTRE 2021\"/>
    </mc:Choice>
  </mc:AlternateContent>
  <xr:revisionPtr revIDLastSave="0" documentId="13_ncr:1_{670AC8D1-6320-49D9-BD6F-6B9E5E37CA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7" i="1"/>
  <c r="I11" i="1"/>
  <c r="E10" i="1"/>
  <c r="F10" i="1"/>
  <c r="G10" i="1"/>
  <c r="H10" i="1"/>
  <c r="D10" i="1"/>
  <c r="E19" i="1"/>
  <c r="F19" i="1"/>
  <c r="G19" i="1"/>
  <c r="H19" i="1"/>
  <c r="D19" i="1"/>
  <c r="I10" i="1" l="1"/>
  <c r="H37" i="1"/>
  <c r="D37" i="1"/>
  <c r="E37" i="1"/>
  <c r="G37" i="1"/>
  <c r="F37" i="1"/>
  <c r="I19" i="1"/>
  <c r="I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<sst xmlns="http://schemas.openxmlformats.org/spreadsheetml/2006/main" count="42" uniqueCount="42">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</sst>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35F0A0EC-96DD-4A62-A8DB-E0D5CF20B712}"/>
    <cellStyle name="Millares 2 3" xfId="4" xr:uid="{00000000-0005-0000-0000-000003000000}"/>
    <cellStyle name="Millares 2 3 2" xfId="19" xr:uid="{0A786486-92BC-4267-806E-9337F004E3B8}"/>
    <cellStyle name="Millares 2 4" xfId="17" xr:uid="{D7C72D39-96D2-4883-9ED7-81C9CBC2251E}"/>
    <cellStyle name="Millares 3" xfId="5" xr:uid="{00000000-0005-0000-0000-000004000000}"/>
    <cellStyle name="Millares 3 2" xfId="20" xr:uid="{E3EE12E3-8A60-41CD-855E-2B004237BBF1}"/>
    <cellStyle name="Moneda 2" xfId="6" xr:uid="{00000000-0005-0000-0000-000005000000}"/>
    <cellStyle name="Moneda 2 2" xfId="21" xr:uid="{C7AAD06D-D9DD-4059-A0A3-94A6241E02FC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G14" sqref="G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2638550359.0599999</v>
      </c>
      <c r="E10" s="19">
        <f t="shared" ref="E10:I10" si="0">SUM(E11:E18)</f>
        <v>136507262.19</v>
      </c>
      <c r="F10" s="19">
        <f t="shared" si="0"/>
        <v>2775057621.25</v>
      </c>
      <c r="G10" s="19">
        <f t="shared" si="0"/>
        <v>1614865941.97</v>
      </c>
      <c r="H10" s="19">
        <f t="shared" si="0"/>
        <v>1601575313.8499999</v>
      </c>
      <c r="I10" s="19">
        <f t="shared" si="0"/>
        <v>1160191679.2800002</v>
      </c>
    </row>
    <row r="11" spans="1:9" x14ac:dyDescent="0.2">
      <c r="A11" s="13"/>
      <c r="B11" s="9"/>
      <c r="C11" s="3" t="s">
        <v>4</v>
      </c>
      <c r="D11" s="20">
        <v>2628484202.1500001</v>
      </c>
      <c r="E11" s="20">
        <v>137114432.44</v>
      </c>
      <c r="F11" s="20">
        <v>2765598634.5900002</v>
      </c>
      <c r="G11" s="20">
        <v>1609526346.76</v>
      </c>
      <c r="H11" s="20">
        <v>1596275665.79</v>
      </c>
      <c r="I11" s="20">
        <f>F11-G11</f>
        <v>1156072287.8300002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/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/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/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/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/>
    </row>
    <row r="17" spans="1:9" x14ac:dyDescent="0.2">
      <c r="A17" s="13"/>
      <c r="B17" s="9"/>
      <c r="C17" s="3" t="s">
        <v>10</v>
      </c>
      <c r="D17" s="20">
        <v>10066156.91</v>
      </c>
      <c r="E17" s="20">
        <v>-607170.25</v>
      </c>
      <c r="F17" s="20">
        <v>9458986.6600000001</v>
      </c>
      <c r="G17" s="20">
        <v>5339595.21</v>
      </c>
      <c r="H17" s="20">
        <v>5299648.0599999996</v>
      </c>
      <c r="I17" s="20">
        <f>F17-G17</f>
        <v>4119391.45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/>
    </row>
    <row r="19" spans="1:9" x14ac:dyDescent="0.2">
      <c r="A19" s="13"/>
      <c r="B19" s="24" t="s">
        <v>12</v>
      </c>
      <c r="C19" s="23"/>
      <c r="D19" s="19">
        <f>D20+D21</f>
        <v>1266680937.8700001</v>
      </c>
      <c r="E19" s="19">
        <f t="shared" ref="E19:I19" si="1">E20+E21</f>
        <v>77423754.600000009</v>
      </c>
      <c r="F19" s="19">
        <f t="shared" si="1"/>
        <v>1344104692.47</v>
      </c>
      <c r="G19" s="19">
        <f t="shared" si="1"/>
        <v>751659470.57000005</v>
      </c>
      <c r="H19" s="19">
        <f t="shared" si="1"/>
        <v>728130877.39999998</v>
      </c>
      <c r="I19" s="19">
        <f t="shared" si="1"/>
        <v>592445221.89999998</v>
      </c>
    </row>
    <row r="20" spans="1:9" x14ac:dyDescent="0.2">
      <c r="A20" s="13"/>
      <c r="B20" s="9"/>
      <c r="C20" s="3" t="s">
        <v>13</v>
      </c>
      <c r="D20" s="20">
        <v>1225809495.6400001</v>
      </c>
      <c r="E20" s="20">
        <v>77474772.650000006</v>
      </c>
      <c r="F20" s="20">
        <v>1303284268.29</v>
      </c>
      <c r="G20" s="20">
        <v>721547211.12</v>
      </c>
      <c r="H20" s="20">
        <v>698113363.78999996</v>
      </c>
      <c r="I20" s="20">
        <f>F20-G20</f>
        <v>581737057.16999996</v>
      </c>
    </row>
    <row r="21" spans="1:9" x14ac:dyDescent="0.2">
      <c r="A21" s="13"/>
      <c r="B21" s="9"/>
      <c r="C21" s="3" t="s">
        <v>14</v>
      </c>
      <c r="D21" s="20">
        <v>40871442.229999997</v>
      </c>
      <c r="E21" s="20">
        <v>-51018.05</v>
      </c>
      <c r="F21" s="20">
        <v>40820424.18</v>
      </c>
      <c r="G21" s="20">
        <v>30112259.449999999</v>
      </c>
      <c r="H21" s="20">
        <v>30017513.609999999</v>
      </c>
      <c r="I21" s="20">
        <f>F21-G21</f>
        <v>10708164.73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28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D7+D10+D19</f>
        <v>3905231296.9300003</v>
      </c>
      <c r="E37" s="25">
        <f t="shared" ref="E37:I37" si="2">E7+E10+E19</f>
        <v>213931016.79000002</v>
      </c>
      <c r="F37" s="25">
        <f t="shared" si="2"/>
        <v>4119162313.7200003</v>
      </c>
      <c r="G37" s="25">
        <f t="shared" si="2"/>
        <v>2366525412.54</v>
      </c>
      <c r="H37" s="25">
        <f t="shared" si="2"/>
        <v>2329706191.25</v>
      </c>
      <c r="I37" s="25">
        <f t="shared" si="2"/>
        <v>1752636901.1800003</v>
      </c>
    </row>
  </sheetData>
  <sheetProtection formatCells="0" formatColumns="0" formatRows="0" autoFilter="0"/>
  <protectedRanges>
    <protectedRange sqref="B38:I65523" name="Rango1"/>
    <protectedRange sqref="C7:I7 B8:I9 B11:I18 C23:H23 B24:H25 C26:H26 B27:H30 C31:H31 B36:I36 B32:H35 I23:I35 B20:I22 C19:I1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2017-03-30T22:19:49Z</cp:lastPrinted>
  <dcterms:created xsi:type="dcterms:W3CDTF">2012-12-11T21:13:37Z</dcterms:created>
  <dcterms:modified xsi:type="dcterms:W3CDTF">2021-10-13T19:18:49Z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