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mar Palacios\Desktop\Yareli\14.-PEF\2do trim\PEF 2T2026\"/>
    </mc:Choice>
  </mc:AlternateContent>
  <xr:revisionPtr revIDLastSave="0" documentId="8_{CE7A09FB-1402-4EEA-B037-DFFF826FA306}" xr6:coauthVersionLast="47" xr6:coauthVersionMax="47" xr10:uidLastSave="{00000000-0000-0000-0000-000000000000}"/>
  <bookViews>
    <workbookView xWindow="-120" yWindow="-120" windowWidth="29040" windowHeight="15720" xr2:uid="{CBCFD68E-3577-4071-B34B-206C7B24DAD1}"/>
  </bookViews>
  <sheets>
    <sheet name="Fracción II 2do 2026" sheetId="1" r:id="rId1"/>
  </sheets>
  <externalReferences>
    <externalReference r:id="rId2"/>
    <externalReference r:id="rId3"/>
    <externalReference r:id="rId4"/>
    <externalReference r:id="rId5"/>
  </externalReferences>
  <definedNames>
    <definedName name="Abr">#REF!</definedName>
    <definedName name="ANIO">'[3]Info General'!$D$20</definedName>
    <definedName name="_xlnm.Print_Area" localSheetId="0">'Fracción II 2do 2026'!$A$1:$U$490</definedName>
    <definedName name="AS2DocOpenMode" hidden="1">"AS2DocumentEdit"</definedName>
    <definedName name="AS2HasNoAutoHeaderFooter">"OFF"</definedName>
    <definedName name="cy_net_income">#REF!</definedName>
    <definedName name="cy_ret_earn_beg">#REF!</definedName>
    <definedName name="cy_retained_earnings">#REF!</definedName>
    <definedName name="cy_share_equity">#REF!</definedName>
    <definedName name="EDOFIN">'[4]Datos Maestros para REF'!$AM$2:$AM$50</definedName>
    <definedName name="Ene">#REF!</definedName>
    <definedName name="ENTE_PUBLICO_A">'[3]Info General'!$C$7</definedName>
    <definedName name="Feb">#REF!</definedName>
    <definedName name="Jul">#REF!</definedName>
    <definedName name="Jun">#REF!</definedName>
    <definedName name="Mar">#REF!</definedName>
    <definedName name="May">#REF!</definedName>
    <definedName name="MES">'[4]Datos Maestros para REF'!$AO$2:$AO$50</definedName>
    <definedName name="MESCOMP">'[4]Datos Maestros para REF'!$AU$1:$AU$25</definedName>
    <definedName name="PERIODO_INFORME">'[3]Info General'!$C$14</definedName>
    <definedName name="py_net_income">#REF!</definedName>
    <definedName name="py_ret_earn_beg">#REF!</definedName>
    <definedName name="py_retained_earnings">#REF!</definedName>
    <definedName name="py_share_equity">#REF!</definedName>
    <definedName name="TEXTO_OK">'[4]Datos Maestros para REF'!$AQ$2:$AQ$50</definedName>
    <definedName name="TEXTOCOM">'[4]Datos Maestros para REF'!$AX$1:$AX$25</definedName>
    <definedName name="TIPOCOMP">'[4]Datos Maestros para REF'!$AS$1:$AS$25</definedName>
    <definedName name="_xlnm.Print_Titles" localSheetId="0">'Fracción II 2do 2026'!$1:$11</definedName>
    <definedName name="ULTIMO">'[3]Info General'!$E$20</definedName>
    <definedName name="x">#REF!</definedName>
    <definedName name="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T478" i="1" l="1"/>
  <c r="S478" i="1"/>
  <c r="U478" i="1" s="1"/>
  <c r="R478" i="1"/>
  <c r="U477" i="1"/>
  <c r="T477" i="1"/>
  <c r="S477" i="1"/>
  <c r="R477" i="1"/>
  <c r="T476" i="1"/>
  <c r="S476" i="1"/>
  <c r="R476" i="1"/>
  <c r="T475" i="1"/>
  <c r="S475" i="1"/>
  <c r="U475" i="1" s="1"/>
  <c r="R475" i="1"/>
  <c r="U474" i="1"/>
  <c r="T474" i="1"/>
  <c r="S474" i="1"/>
  <c r="R474" i="1"/>
  <c r="T473" i="1"/>
  <c r="S473" i="1"/>
  <c r="R473" i="1"/>
  <c r="U472" i="1"/>
  <c r="T472" i="1"/>
  <c r="S472" i="1"/>
  <c r="R472" i="1"/>
  <c r="U471" i="1"/>
  <c r="T471" i="1"/>
  <c r="S471" i="1"/>
  <c r="R471" i="1"/>
  <c r="T470" i="1"/>
  <c r="S470" i="1"/>
  <c r="R470" i="1"/>
  <c r="U470" i="1" s="1"/>
  <c r="T469" i="1"/>
  <c r="S469" i="1"/>
  <c r="U469" i="1" s="1"/>
  <c r="R469" i="1"/>
  <c r="U468" i="1"/>
  <c r="T468" i="1"/>
  <c r="S468" i="1"/>
  <c r="R468" i="1"/>
  <c r="T467" i="1"/>
  <c r="S467" i="1"/>
  <c r="R467" i="1"/>
  <c r="U466" i="1"/>
  <c r="T466" i="1"/>
  <c r="S466" i="1"/>
  <c r="R466" i="1"/>
  <c r="U465" i="1"/>
  <c r="T465" i="1"/>
  <c r="S465" i="1"/>
  <c r="R465" i="1"/>
  <c r="T464" i="1"/>
  <c r="S464" i="1"/>
  <c r="R464" i="1"/>
  <c r="T463" i="1"/>
  <c r="S463" i="1"/>
  <c r="U463" i="1" s="1"/>
  <c r="R463" i="1"/>
  <c r="U462" i="1"/>
  <c r="T462" i="1"/>
  <c r="S462" i="1"/>
  <c r="R462" i="1"/>
  <c r="T461" i="1"/>
  <c r="S461" i="1"/>
  <c r="R461" i="1"/>
  <c r="U461" i="1" s="1"/>
  <c r="T460" i="1"/>
  <c r="S460" i="1"/>
  <c r="U460" i="1" s="1"/>
  <c r="R460" i="1"/>
  <c r="U459" i="1"/>
  <c r="T459" i="1"/>
  <c r="S459" i="1"/>
  <c r="R459" i="1"/>
  <c r="T458" i="1"/>
  <c r="S458" i="1"/>
  <c r="R458" i="1"/>
  <c r="U457" i="1"/>
  <c r="T457" i="1"/>
  <c r="S457" i="1"/>
  <c r="R457" i="1"/>
  <c r="U456" i="1"/>
  <c r="T456" i="1"/>
  <c r="S456" i="1"/>
  <c r="R456" i="1"/>
  <c r="T455" i="1"/>
  <c r="S455" i="1"/>
  <c r="R455" i="1"/>
  <c r="T454" i="1"/>
  <c r="U454" i="1" s="1"/>
  <c r="S454" i="1"/>
  <c r="R454" i="1"/>
  <c r="U453" i="1"/>
  <c r="T453" i="1"/>
  <c r="S453" i="1"/>
  <c r="R453" i="1"/>
  <c r="T452" i="1"/>
  <c r="S452" i="1"/>
  <c r="R452" i="1"/>
  <c r="T451" i="1"/>
  <c r="S451" i="1"/>
  <c r="U451" i="1" s="1"/>
  <c r="R451" i="1"/>
  <c r="U450" i="1"/>
  <c r="T450" i="1"/>
  <c r="S450" i="1"/>
  <c r="R450" i="1"/>
  <c r="T449" i="1"/>
  <c r="S449" i="1"/>
  <c r="R449" i="1"/>
  <c r="T448" i="1"/>
  <c r="S448" i="1"/>
  <c r="U448" i="1" s="1"/>
  <c r="R448" i="1"/>
  <c r="U447" i="1"/>
  <c r="T447" i="1"/>
  <c r="S447" i="1"/>
  <c r="R447" i="1"/>
  <c r="T446" i="1"/>
  <c r="S446" i="1"/>
  <c r="R446" i="1"/>
  <c r="U445" i="1"/>
  <c r="T445" i="1"/>
  <c r="S445" i="1"/>
  <c r="R445" i="1"/>
  <c r="U444" i="1"/>
  <c r="T444" i="1"/>
  <c r="S444" i="1"/>
  <c r="R444" i="1"/>
  <c r="T443" i="1"/>
  <c r="S443" i="1"/>
  <c r="R443" i="1"/>
  <c r="T442" i="1"/>
  <c r="S442" i="1"/>
  <c r="U442" i="1" s="1"/>
  <c r="R442" i="1"/>
  <c r="U441" i="1"/>
  <c r="T441" i="1"/>
  <c r="S441" i="1"/>
  <c r="R441" i="1"/>
  <c r="T440" i="1"/>
  <c r="S440" i="1"/>
  <c r="R440" i="1"/>
  <c r="U439" i="1"/>
  <c r="T439" i="1"/>
  <c r="S439" i="1"/>
  <c r="R439" i="1"/>
  <c r="U438" i="1"/>
  <c r="T438" i="1"/>
  <c r="S438" i="1"/>
  <c r="R438" i="1"/>
  <c r="T437" i="1"/>
  <c r="S437" i="1"/>
  <c r="R437" i="1"/>
  <c r="U436" i="1"/>
  <c r="T436" i="1"/>
  <c r="S436" i="1"/>
  <c r="R436" i="1"/>
  <c r="U435" i="1"/>
  <c r="T435" i="1"/>
  <c r="S435" i="1"/>
  <c r="R435" i="1"/>
  <c r="T434" i="1"/>
  <c r="S434" i="1"/>
  <c r="R434" i="1"/>
  <c r="U434" i="1" s="1"/>
  <c r="T433" i="1"/>
  <c r="S433" i="1"/>
  <c r="R433" i="1"/>
  <c r="U432" i="1"/>
  <c r="T432" i="1"/>
  <c r="S432" i="1"/>
  <c r="R432" i="1"/>
  <c r="T431" i="1"/>
  <c r="S431" i="1"/>
  <c r="R431" i="1"/>
  <c r="T430" i="1"/>
  <c r="S430" i="1"/>
  <c r="U430" i="1" s="1"/>
  <c r="R430" i="1"/>
  <c r="U429" i="1"/>
  <c r="T429" i="1"/>
  <c r="S429" i="1"/>
  <c r="R429" i="1"/>
  <c r="T428" i="1"/>
  <c r="S428" i="1"/>
  <c r="R428" i="1"/>
  <c r="T427" i="1"/>
  <c r="S427" i="1"/>
  <c r="U427" i="1" s="1"/>
  <c r="R427" i="1"/>
  <c r="U426" i="1"/>
  <c r="T426" i="1"/>
  <c r="S426" i="1"/>
  <c r="R426" i="1"/>
  <c r="T425" i="1"/>
  <c r="S425" i="1"/>
  <c r="R425" i="1"/>
  <c r="U425" i="1" s="1"/>
  <c r="T424" i="1"/>
  <c r="S424" i="1"/>
  <c r="U424" i="1" s="1"/>
  <c r="R424" i="1"/>
  <c r="U423" i="1"/>
  <c r="T423" i="1"/>
  <c r="S423" i="1"/>
  <c r="R423" i="1"/>
  <c r="T422" i="1"/>
  <c r="S422" i="1"/>
  <c r="R422" i="1"/>
  <c r="U421" i="1"/>
  <c r="T421" i="1"/>
  <c r="S421" i="1"/>
  <c r="R421" i="1"/>
  <c r="U420" i="1"/>
  <c r="T420" i="1"/>
  <c r="S420" i="1"/>
  <c r="R420" i="1"/>
  <c r="T419" i="1"/>
  <c r="S419" i="1"/>
  <c r="R419" i="1"/>
  <c r="T418" i="1"/>
  <c r="U418" i="1" s="1"/>
  <c r="S418" i="1"/>
  <c r="R418" i="1"/>
  <c r="U417" i="1"/>
  <c r="T417" i="1"/>
  <c r="S417" i="1"/>
  <c r="R417" i="1"/>
  <c r="T416" i="1"/>
  <c r="S416" i="1"/>
  <c r="R416" i="1"/>
  <c r="T415" i="1"/>
  <c r="S415" i="1"/>
  <c r="U415" i="1" s="1"/>
  <c r="R415" i="1"/>
  <c r="U414" i="1"/>
  <c r="T414" i="1"/>
  <c r="S414" i="1"/>
  <c r="R414" i="1"/>
  <c r="T413" i="1"/>
  <c r="S413" i="1"/>
  <c r="R413" i="1"/>
  <c r="T412" i="1"/>
  <c r="S412" i="1"/>
  <c r="U412" i="1" s="1"/>
  <c r="R412" i="1"/>
  <c r="U411" i="1"/>
  <c r="T411" i="1"/>
  <c r="S411" i="1"/>
  <c r="R411" i="1"/>
  <c r="T410" i="1"/>
  <c r="S410" i="1"/>
  <c r="R410" i="1"/>
  <c r="U409" i="1"/>
  <c r="T409" i="1"/>
  <c r="S409" i="1"/>
  <c r="R409" i="1"/>
  <c r="U408" i="1"/>
  <c r="T408" i="1"/>
  <c r="S408" i="1"/>
  <c r="R408" i="1"/>
  <c r="T407" i="1"/>
  <c r="S407" i="1"/>
  <c r="R407" i="1"/>
  <c r="U407" i="1" s="1"/>
  <c r="T406" i="1"/>
  <c r="S406" i="1"/>
  <c r="U406" i="1" s="1"/>
  <c r="R406" i="1"/>
  <c r="U405" i="1"/>
  <c r="T405" i="1"/>
  <c r="S405" i="1"/>
  <c r="R405" i="1"/>
  <c r="T404" i="1"/>
  <c r="S404" i="1"/>
  <c r="R404" i="1"/>
  <c r="U403" i="1"/>
  <c r="T403" i="1"/>
  <c r="S403" i="1"/>
  <c r="R403" i="1"/>
  <c r="U402" i="1"/>
  <c r="T402" i="1"/>
  <c r="S402" i="1"/>
  <c r="R402" i="1"/>
  <c r="T401" i="1"/>
  <c r="S401" i="1"/>
  <c r="R401" i="1"/>
  <c r="U400" i="1"/>
  <c r="T400" i="1"/>
  <c r="S400" i="1"/>
  <c r="R400" i="1"/>
  <c r="U399" i="1"/>
  <c r="T399" i="1"/>
  <c r="S399" i="1"/>
  <c r="R399" i="1"/>
  <c r="T398" i="1"/>
  <c r="S398" i="1"/>
  <c r="R398" i="1"/>
  <c r="U398" i="1" s="1"/>
  <c r="T397" i="1"/>
  <c r="S397" i="1"/>
  <c r="R397" i="1"/>
  <c r="U396" i="1"/>
  <c r="T396" i="1"/>
  <c r="S396" i="1"/>
  <c r="R396" i="1"/>
  <c r="T395" i="1"/>
  <c r="S395" i="1"/>
  <c r="R395" i="1"/>
  <c r="T394" i="1"/>
  <c r="S394" i="1"/>
  <c r="U394" i="1" s="1"/>
  <c r="R394" i="1"/>
  <c r="U393" i="1"/>
  <c r="T393" i="1"/>
  <c r="S393" i="1"/>
  <c r="R393" i="1"/>
  <c r="T392" i="1"/>
  <c r="S392" i="1"/>
  <c r="R392" i="1"/>
  <c r="T391" i="1"/>
  <c r="S391" i="1"/>
  <c r="U391" i="1" s="1"/>
  <c r="R391" i="1"/>
  <c r="U390" i="1"/>
  <c r="T390" i="1"/>
  <c r="S390" i="1"/>
  <c r="R390" i="1"/>
  <c r="T389" i="1"/>
  <c r="S389" i="1"/>
  <c r="R389" i="1"/>
  <c r="U389" i="1" s="1"/>
  <c r="T388" i="1"/>
  <c r="S388" i="1"/>
  <c r="U388" i="1" s="1"/>
  <c r="R388" i="1"/>
  <c r="U387" i="1"/>
  <c r="T387" i="1"/>
  <c r="S387" i="1"/>
  <c r="R387" i="1"/>
  <c r="T386" i="1"/>
  <c r="S386" i="1"/>
  <c r="R386" i="1"/>
  <c r="U385" i="1"/>
  <c r="T385" i="1"/>
  <c r="S385" i="1"/>
  <c r="R385" i="1"/>
  <c r="U384" i="1"/>
  <c r="T384" i="1"/>
  <c r="S384" i="1"/>
  <c r="R384" i="1"/>
  <c r="T383" i="1"/>
  <c r="S383" i="1"/>
  <c r="R383" i="1"/>
  <c r="T382" i="1"/>
  <c r="U382" i="1" s="1"/>
  <c r="S382" i="1"/>
  <c r="R382" i="1"/>
  <c r="U381" i="1"/>
  <c r="T381" i="1"/>
  <c r="S381" i="1"/>
  <c r="R381" i="1"/>
  <c r="T380" i="1"/>
  <c r="S380" i="1"/>
  <c r="R380" i="1"/>
  <c r="T379" i="1"/>
  <c r="S379" i="1"/>
  <c r="U379" i="1" s="1"/>
  <c r="R379" i="1"/>
  <c r="U378" i="1"/>
  <c r="T378" i="1"/>
  <c r="S378" i="1"/>
  <c r="R378" i="1"/>
  <c r="T377" i="1"/>
  <c r="S377" i="1"/>
  <c r="R377" i="1"/>
  <c r="T376" i="1"/>
  <c r="S376" i="1"/>
  <c r="U376" i="1" s="1"/>
  <c r="R376" i="1"/>
  <c r="U375" i="1"/>
  <c r="T375" i="1"/>
  <c r="S375" i="1"/>
  <c r="R375" i="1"/>
  <c r="T374" i="1"/>
  <c r="S374" i="1"/>
  <c r="R374" i="1"/>
  <c r="U373" i="1"/>
  <c r="T373" i="1"/>
  <c r="S373" i="1"/>
  <c r="R373" i="1"/>
  <c r="U372" i="1"/>
  <c r="T372" i="1"/>
  <c r="S372" i="1"/>
  <c r="R372" i="1"/>
  <c r="T371" i="1"/>
  <c r="S371" i="1"/>
  <c r="R371" i="1"/>
  <c r="T370" i="1"/>
  <c r="S370" i="1"/>
  <c r="U370" i="1" s="1"/>
  <c r="R370" i="1"/>
  <c r="U369" i="1"/>
  <c r="T369" i="1"/>
  <c r="S369" i="1"/>
  <c r="R369" i="1"/>
  <c r="T368" i="1"/>
  <c r="S368" i="1"/>
  <c r="R368" i="1"/>
  <c r="U368" i="1" s="1"/>
  <c r="U367" i="1"/>
  <c r="T367" i="1"/>
  <c r="S367" i="1"/>
  <c r="R367" i="1"/>
  <c r="U366" i="1"/>
  <c r="T366" i="1"/>
  <c r="S366" i="1"/>
  <c r="R366" i="1"/>
  <c r="T365" i="1"/>
  <c r="S365" i="1"/>
  <c r="R365" i="1"/>
  <c r="U365" i="1" s="1"/>
  <c r="U364" i="1"/>
  <c r="T364" i="1"/>
  <c r="S364" i="1"/>
  <c r="R364" i="1"/>
  <c r="U363" i="1"/>
  <c r="T363" i="1"/>
  <c r="S363" i="1"/>
  <c r="R363" i="1"/>
  <c r="T362" i="1"/>
  <c r="S362" i="1"/>
  <c r="R362" i="1"/>
  <c r="U362" i="1" s="1"/>
  <c r="T361" i="1"/>
  <c r="S361" i="1"/>
  <c r="U361" i="1" s="1"/>
  <c r="R361" i="1"/>
  <c r="U360" i="1"/>
  <c r="T360" i="1"/>
  <c r="S360" i="1"/>
  <c r="R360" i="1"/>
  <c r="T359" i="1"/>
  <c r="S359" i="1"/>
  <c r="R359" i="1"/>
  <c r="T358" i="1"/>
  <c r="S358" i="1"/>
  <c r="U358" i="1" s="1"/>
  <c r="R358" i="1"/>
  <c r="U357" i="1"/>
  <c r="T357" i="1"/>
  <c r="S357" i="1"/>
  <c r="R357" i="1"/>
  <c r="T356" i="1"/>
  <c r="S356" i="1"/>
  <c r="R356" i="1"/>
  <c r="T355" i="1"/>
  <c r="S355" i="1"/>
  <c r="U355" i="1" s="1"/>
  <c r="R355" i="1"/>
  <c r="U354" i="1"/>
  <c r="T354" i="1"/>
  <c r="S354" i="1"/>
  <c r="R354" i="1"/>
  <c r="T353" i="1"/>
  <c r="S353" i="1"/>
  <c r="R353" i="1"/>
  <c r="T352" i="1"/>
  <c r="S352" i="1"/>
  <c r="U352" i="1" s="1"/>
  <c r="R352" i="1"/>
  <c r="U351" i="1"/>
  <c r="T351" i="1"/>
  <c r="S351" i="1"/>
  <c r="R351" i="1"/>
  <c r="T350" i="1"/>
  <c r="S350" i="1"/>
  <c r="R350" i="1"/>
  <c r="U349" i="1"/>
  <c r="T349" i="1"/>
  <c r="S349" i="1"/>
  <c r="R349" i="1"/>
  <c r="U348" i="1"/>
  <c r="T348" i="1"/>
  <c r="S348" i="1"/>
  <c r="R348" i="1"/>
  <c r="T347" i="1"/>
  <c r="S347" i="1"/>
  <c r="R347" i="1"/>
  <c r="T346" i="1"/>
  <c r="U346" i="1" s="1"/>
  <c r="S346" i="1"/>
  <c r="R346" i="1"/>
  <c r="U345" i="1"/>
  <c r="T345" i="1"/>
  <c r="S345" i="1"/>
  <c r="R345" i="1"/>
  <c r="T344" i="1"/>
  <c r="S344" i="1"/>
  <c r="R344" i="1"/>
  <c r="T343" i="1"/>
  <c r="S343" i="1"/>
  <c r="U343" i="1" s="1"/>
  <c r="R343" i="1"/>
  <c r="U342" i="1"/>
  <c r="T342" i="1"/>
  <c r="S342" i="1"/>
  <c r="R342" i="1"/>
  <c r="T341" i="1"/>
  <c r="S341" i="1"/>
  <c r="R341" i="1"/>
  <c r="U341" i="1" s="1"/>
  <c r="T340" i="1"/>
  <c r="U340" i="1" s="1"/>
  <c r="S340" i="1"/>
  <c r="R340" i="1"/>
  <c r="U339" i="1"/>
  <c r="T339" i="1"/>
  <c r="S339" i="1"/>
  <c r="R339" i="1"/>
  <c r="T338" i="1"/>
  <c r="S338" i="1"/>
  <c r="R338" i="1"/>
  <c r="T337" i="1"/>
  <c r="S337" i="1"/>
  <c r="U337" i="1" s="1"/>
  <c r="R337" i="1"/>
  <c r="U336" i="1"/>
  <c r="T336" i="1"/>
  <c r="S336" i="1"/>
  <c r="R336" i="1"/>
  <c r="T335" i="1"/>
  <c r="S335" i="1"/>
  <c r="R335" i="1"/>
  <c r="T334" i="1"/>
  <c r="S334" i="1"/>
  <c r="U334" i="1" s="1"/>
  <c r="R334" i="1"/>
  <c r="U333" i="1"/>
  <c r="T333" i="1"/>
  <c r="S333" i="1"/>
  <c r="R333" i="1"/>
  <c r="T332" i="1"/>
  <c r="S332" i="1"/>
  <c r="R332" i="1"/>
  <c r="T331" i="1"/>
  <c r="S331" i="1"/>
  <c r="U331" i="1" s="1"/>
  <c r="R331" i="1"/>
  <c r="U330" i="1"/>
  <c r="T330" i="1"/>
  <c r="S330" i="1"/>
  <c r="R330" i="1"/>
  <c r="T329" i="1"/>
  <c r="S329" i="1"/>
  <c r="R329" i="1"/>
  <c r="U329" i="1" s="1"/>
  <c r="U328" i="1"/>
  <c r="T328" i="1"/>
  <c r="S328" i="1"/>
  <c r="R328" i="1"/>
  <c r="U327" i="1"/>
  <c r="T327" i="1"/>
  <c r="S327" i="1"/>
  <c r="R327" i="1"/>
  <c r="T326" i="1"/>
  <c r="S326" i="1"/>
  <c r="R326" i="1"/>
  <c r="U326" i="1" s="1"/>
  <c r="U325" i="1"/>
  <c r="T325" i="1"/>
  <c r="S325" i="1"/>
  <c r="R325" i="1"/>
  <c r="U324" i="1"/>
  <c r="T324" i="1"/>
  <c r="S324" i="1"/>
  <c r="R324" i="1"/>
  <c r="T323" i="1"/>
  <c r="S323" i="1"/>
  <c r="R323" i="1"/>
  <c r="T322" i="1"/>
  <c r="U322" i="1" s="1"/>
  <c r="S322" i="1"/>
  <c r="R322" i="1"/>
  <c r="U321" i="1"/>
  <c r="T321" i="1"/>
  <c r="S321" i="1"/>
  <c r="R321" i="1"/>
  <c r="T320" i="1"/>
  <c r="S320" i="1"/>
  <c r="R320" i="1"/>
  <c r="T319" i="1"/>
  <c r="S319" i="1"/>
  <c r="R319" i="1"/>
  <c r="U318" i="1"/>
  <c r="T318" i="1"/>
  <c r="S318" i="1"/>
  <c r="R318" i="1"/>
  <c r="T317" i="1"/>
  <c r="S317" i="1"/>
  <c r="R317" i="1"/>
  <c r="U317" i="1" s="1"/>
  <c r="T316" i="1"/>
  <c r="S316" i="1"/>
  <c r="U316" i="1" s="1"/>
  <c r="R316" i="1"/>
  <c r="U315" i="1"/>
  <c r="T315" i="1"/>
  <c r="S315" i="1"/>
  <c r="R315" i="1"/>
  <c r="T314" i="1"/>
  <c r="S314" i="1"/>
  <c r="R314" i="1"/>
  <c r="U313" i="1"/>
  <c r="T313" i="1"/>
  <c r="S313" i="1"/>
  <c r="R313" i="1"/>
  <c r="U312" i="1"/>
  <c r="T312" i="1"/>
  <c r="S312" i="1"/>
  <c r="R312" i="1"/>
  <c r="T311" i="1"/>
  <c r="S311" i="1"/>
  <c r="R311" i="1"/>
  <c r="U311" i="1" s="1"/>
  <c r="T310" i="1"/>
  <c r="U310" i="1" s="1"/>
  <c r="S310" i="1"/>
  <c r="R310" i="1"/>
  <c r="U309" i="1"/>
  <c r="T309" i="1"/>
  <c r="S309" i="1"/>
  <c r="R309" i="1"/>
  <c r="T308" i="1"/>
  <c r="S308" i="1"/>
  <c r="R308" i="1"/>
  <c r="T307" i="1"/>
  <c r="S307" i="1"/>
  <c r="U307" i="1" s="1"/>
  <c r="R307" i="1"/>
  <c r="U306" i="1"/>
  <c r="T306" i="1"/>
  <c r="S306" i="1"/>
  <c r="R306" i="1"/>
  <c r="T305" i="1"/>
  <c r="S305" i="1"/>
  <c r="R305" i="1"/>
  <c r="T304" i="1"/>
  <c r="S304" i="1"/>
  <c r="U304" i="1" s="1"/>
  <c r="R304" i="1"/>
  <c r="U303" i="1"/>
  <c r="T303" i="1"/>
  <c r="S303" i="1"/>
  <c r="R303" i="1"/>
  <c r="T302" i="1"/>
  <c r="S302" i="1"/>
  <c r="R302" i="1"/>
  <c r="U301" i="1"/>
  <c r="T301" i="1"/>
  <c r="S301" i="1"/>
  <c r="R301" i="1"/>
  <c r="U300" i="1"/>
  <c r="T300" i="1"/>
  <c r="S300" i="1"/>
  <c r="R300" i="1"/>
  <c r="T299" i="1"/>
  <c r="S299" i="1"/>
  <c r="R299" i="1"/>
  <c r="U299" i="1" s="1"/>
  <c r="T298" i="1"/>
  <c r="S298" i="1"/>
  <c r="U298" i="1" s="1"/>
  <c r="R298" i="1"/>
  <c r="U297" i="1"/>
  <c r="T297" i="1"/>
  <c r="S297" i="1"/>
  <c r="R297" i="1"/>
  <c r="T296" i="1"/>
  <c r="S296" i="1"/>
  <c r="R296" i="1"/>
  <c r="T295" i="1"/>
  <c r="S295" i="1"/>
  <c r="U295" i="1" s="1"/>
  <c r="R295" i="1"/>
  <c r="U294" i="1"/>
  <c r="T294" i="1"/>
  <c r="S294" i="1"/>
  <c r="R294" i="1"/>
  <c r="T293" i="1"/>
  <c r="S293" i="1"/>
  <c r="R293" i="1"/>
  <c r="T292" i="1"/>
  <c r="U292" i="1" s="1"/>
  <c r="S292" i="1"/>
  <c r="R292" i="1"/>
  <c r="U291" i="1"/>
  <c r="T291" i="1"/>
  <c r="S291" i="1"/>
  <c r="R291" i="1"/>
  <c r="T290" i="1"/>
  <c r="S290" i="1"/>
  <c r="R290" i="1"/>
  <c r="U290" i="1" s="1"/>
  <c r="U289" i="1"/>
  <c r="T289" i="1"/>
  <c r="S289" i="1"/>
  <c r="R289" i="1"/>
  <c r="U288" i="1"/>
  <c r="T288" i="1"/>
  <c r="S288" i="1"/>
  <c r="R288" i="1"/>
  <c r="T287" i="1"/>
  <c r="S287" i="1"/>
  <c r="R287" i="1"/>
  <c r="U287" i="1" s="1"/>
  <c r="U286" i="1"/>
  <c r="T286" i="1"/>
  <c r="S286" i="1"/>
  <c r="R286" i="1"/>
  <c r="U285" i="1"/>
  <c r="T285" i="1"/>
  <c r="S285" i="1"/>
  <c r="R285" i="1"/>
  <c r="T284" i="1"/>
  <c r="S284" i="1"/>
  <c r="R284" i="1"/>
  <c r="T283" i="1"/>
  <c r="S283" i="1"/>
  <c r="U283" i="1" s="1"/>
  <c r="R283" i="1"/>
  <c r="U282" i="1"/>
  <c r="T282" i="1"/>
  <c r="S282" i="1"/>
  <c r="R282" i="1"/>
  <c r="T281" i="1"/>
  <c r="S281" i="1"/>
  <c r="R281" i="1"/>
  <c r="T280" i="1"/>
  <c r="S280" i="1"/>
  <c r="U280" i="1" s="1"/>
  <c r="R280" i="1"/>
  <c r="U279" i="1"/>
  <c r="T279" i="1"/>
  <c r="S279" i="1"/>
  <c r="R279" i="1"/>
  <c r="T278" i="1"/>
  <c r="S278" i="1"/>
  <c r="R278" i="1"/>
  <c r="T277" i="1"/>
  <c r="S277" i="1"/>
  <c r="U277" i="1" s="1"/>
  <c r="R277" i="1"/>
  <c r="U276" i="1"/>
  <c r="T276" i="1"/>
  <c r="S276" i="1"/>
  <c r="R276" i="1"/>
  <c r="T275" i="1"/>
  <c r="S275" i="1"/>
  <c r="R275" i="1"/>
  <c r="U274" i="1"/>
  <c r="T274" i="1"/>
  <c r="S274" i="1"/>
  <c r="R274" i="1"/>
  <c r="U273" i="1"/>
  <c r="T273" i="1"/>
  <c r="S273" i="1"/>
  <c r="R273" i="1"/>
  <c r="T272" i="1"/>
  <c r="S272" i="1"/>
  <c r="R272" i="1"/>
  <c r="U272" i="1" s="1"/>
  <c r="T271" i="1"/>
  <c r="U271" i="1" s="1"/>
  <c r="S271" i="1"/>
  <c r="R271" i="1"/>
  <c r="U270" i="1"/>
  <c r="T270" i="1"/>
  <c r="S270" i="1"/>
  <c r="R270" i="1"/>
  <c r="T269" i="1"/>
  <c r="S269" i="1"/>
  <c r="R269" i="1"/>
  <c r="T268" i="1"/>
  <c r="S268" i="1"/>
  <c r="U268" i="1" s="1"/>
  <c r="R268" i="1"/>
  <c r="U267" i="1"/>
  <c r="T267" i="1"/>
  <c r="S267" i="1"/>
  <c r="R267" i="1"/>
  <c r="T266" i="1"/>
  <c r="S266" i="1"/>
  <c r="R266" i="1"/>
  <c r="U266" i="1" s="1"/>
  <c r="T265" i="1"/>
  <c r="U265" i="1" s="1"/>
  <c r="S265" i="1"/>
  <c r="R265" i="1"/>
  <c r="U264" i="1"/>
  <c r="T264" i="1"/>
  <c r="S264" i="1"/>
  <c r="R264" i="1"/>
  <c r="T263" i="1"/>
  <c r="S263" i="1"/>
  <c r="R263" i="1"/>
  <c r="U262" i="1"/>
  <c r="T262" i="1"/>
  <c r="S262" i="1"/>
  <c r="R262" i="1"/>
  <c r="U261" i="1"/>
  <c r="T261" i="1"/>
  <c r="S261" i="1"/>
  <c r="R261" i="1"/>
  <c r="T260" i="1"/>
  <c r="S260" i="1"/>
  <c r="R260" i="1"/>
  <c r="T259" i="1"/>
  <c r="S259" i="1"/>
  <c r="U259" i="1" s="1"/>
  <c r="R259" i="1"/>
  <c r="U258" i="1"/>
  <c r="T258" i="1"/>
  <c r="S258" i="1"/>
  <c r="R258" i="1"/>
  <c r="T257" i="1"/>
  <c r="S257" i="1"/>
  <c r="R257" i="1"/>
  <c r="T256" i="1"/>
  <c r="S256" i="1"/>
  <c r="U256" i="1" s="1"/>
  <c r="R256" i="1"/>
  <c r="U255" i="1"/>
  <c r="T255" i="1"/>
  <c r="S255" i="1"/>
  <c r="R255" i="1"/>
  <c r="T254" i="1"/>
  <c r="S254" i="1"/>
  <c r="R254" i="1"/>
  <c r="T253" i="1"/>
  <c r="U253" i="1" s="1"/>
  <c r="S253" i="1"/>
  <c r="R253" i="1"/>
  <c r="U252" i="1"/>
  <c r="T252" i="1"/>
  <c r="S252" i="1"/>
  <c r="R252" i="1"/>
  <c r="T251" i="1"/>
  <c r="S251" i="1"/>
  <c r="R251" i="1"/>
  <c r="U251" i="1" s="1"/>
  <c r="U250" i="1"/>
  <c r="T250" i="1"/>
  <c r="S250" i="1"/>
  <c r="R250" i="1"/>
  <c r="U249" i="1"/>
  <c r="T249" i="1"/>
  <c r="S249" i="1"/>
  <c r="R249" i="1"/>
  <c r="T248" i="1"/>
  <c r="S248" i="1"/>
  <c r="R248" i="1"/>
  <c r="U247" i="1"/>
  <c r="T247" i="1"/>
  <c r="S247" i="1"/>
  <c r="R247" i="1"/>
  <c r="U246" i="1"/>
  <c r="T246" i="1"/>
  <c r="S246" i="1"/>
  <c r="R246" i="1"/>
  <c r="T245" i="1"/>
  <c r="S245" i="1"/>
  <c r="R245" i="1"/>
  <c r="T244" i="1"/>
  <c r="S244" i="1"/>
  <c r="U244" i="1" s="1"/>
  <c r="R244" i="1"/>
  <c r="U243" i="1"/>
  <c r="T243" i="1"/>
  <c r="S243" i="1"/>
  <c r="R243" i="1"/>
  <c r="T242" i="1"/>
  <c r="S242" i="1"/>
  <c r="R242" i="1"/>
  <c r="T241" i="1"/>
  <c r="S241" i="1"/>
  <c r="U241" i="1" s="1"/>
  <c r="R241" i="1"/>
  <c r="U240" i="1"/>
  <c r="T240" i="1"/>
  <c r="S240" i="1"/>
  <c r="R240" i="1"/>
  <c r="T239" i="1"/>
  <c r="S239" i="1"/>
  <c r="R239" i="1"/>
  <c r="U238" i="1"/>
  <c r="T238" i="1"/>
  <c r="S238" i="1"/>
  <c r="R238" i="1"/>
  <c r="U237" i="1"/>
  <c r="T237" i="1"/>
  <c r="S237" i="1"/>
  <c r="R237" i="1"/>
  <c r="T236" i="1"/>
  <c r="S236" i="1"/>
  <c r="R236" i="1"/>
  <c r="U236" i="1" s="1"/>
  <c r="T235" i="1"/>
  <c r="U235" i="1" s="1"/>
  <c r="S235" i="1"/>
  <c r="R235" i="1"/>
  <c r="U234" i="1"/>
  <c r="T234" i="1"/>
  <c r="S234" i="1"/>
  <c r="R234" i="1"/>
  <c r="T233" i="1"/>
  <c r="S233" i="1"/>
  <c r="R233" i="1"/>
  <c r="T232" i="1"/>
  <c r="S232" i="1"/>
  <c r="U232" i="1" s="1"/>
  <c r="R232" i="1"/>
  <c r="U231" i="1"/>
  <c r="T231" i="1"/>
  <c r="S231" i="1"/>
  <c r="R231" i="1"/>
  <c r="T230" i="1"/>
  <c r="S230" i="1"/>
  <c r="R230" i="1"/>
  <c r="T229" i="1"/>
  <c r="S229" i="1"/>
  <c r="R229" i="1"/>
  <c r="U228" i="1"/>
  <c r="T228" i="1"/>
  <c r="S228" i="1"/>
  <c r="R228" i="1"/>
  <c r="U227" i="1"/>
  <c r="T227" i="1"/>
  <c r="S227" i="1"/>
  <c r="R227" i="1"/>
  <c r="T226" i="1"/>
  <c r="U226" i="1" s="1"/>
  <c r="S226" i="1"/>
  <c r="R226" i="1"/>
  <c r="U225" i="1"/>
  <c r="T225" i="1"/>
  <c r="S225" i="1"/>
  <c r="R225" i="1"/>
  <c r="T224" i="1"/>
  <c r="S224" i="1"/>
  <c r="R224" i="1"/>
  <c r="U224" i="1" s="1"/>
  <c r="T223" i="1"/>
  <c r="U223" i="1" s="1"/>
  <c r="S223" i="1"/>
  <c r="R223" i="1"/>
  <c r="U222" i="1"/>
  <c r="T222" i="1"/>
  <c r="S222" i="1"/>
  <c r="R222" i="1"/>
  <c r="T221" i="1"/>
  <c r="S221" i="1"/>
  <c r="R221" i="1"/>
  <c r="U221" i="1" s="1"/>
  <c r="T220" i="1"/>
  <c r="U220" i="1" s="1"/>
  <c r="S220" i="1"/>
  <c r="R220" i="1"/>
  <c r="U219" i="1"/>
  <c r="T219" i="1"/>
  <c r="S219" i="1"/>
  <c r="R219" i="1"/>
  <c r="T218" i="1"/>
  <c r="S218" i="1"/>
  <c r="R218" i="1"/>
  <c r="U218" i="1" s="1"/>
  <c r="T217" i="1"/>
  <c r="U217" i="1" s="1"/>
  <c r="S217" i="1"/>
  <c r="R217" i="1"/>
  <c r="U216" i="1"/>
  <c r="T216" i="1"/>
  <c r="S216" i="1"/>
  <c r="R216" i="1"/>
  <c r="U215" i="1"/>
  <c r="T215" i="1"/>
  <c r="S215" i="1"/>
  <c r="R215" i="1"/>
  <c r="T214" i="1"/>
  <c r="U214" i="1" s="1"/>
  <c r="S214" i="1"/>
  <c r="R214" i="1"/>
  <c r="U213" i="1"/>
  <c r="T213" i="1"/>
  <c r="S213" i="1"/>
  <c r="R213" i="1"/>
  <c r="T212" i="1"/>
  <c r="U212" i="1" s="1"/>
  <c r="S212" i="1"/>
  <c r="R212" i="1"/>
  <c r="T211" i="1"/>
  <c r="U211" i="1" s="1"/>
  <c r="S211" i="1"/>
  <c r="R211" i="1"/>
  <c r="U210" i="1"/>
  <c r="T210" i="1"/>
  <c r="S210" i="1"/>
  <c r="R210" i="1"/>
  <c r="T209" i="1"/>
  <c r="S209" i="1"/>
  <c r="R209" i="1"/>
  <c r="U209" i="1" s="1"/>
  <c r="T208" i="1"/>
  <c r="U208" i="1" s="1"/>
  <c r="S208" i="1"/>
  <c r="R208" i="1"/>
  <c r="U207" i="1"/>
  <c r="T207" i="1"/>
  <c r="S207" i="1"/>
  <c r="R207" i="1"/>
  <c r="T206" i="1"/>
  <c r="S206" i="1"/>
  <c r="R206" i="1"/>
  <c r="U206" i="1" s="1"/>
  <c r="T205" i="1"/>
  <c r="U205" i="1" s="1"/>
  <c r="S205" i="1"/>
  <c r="R205" i="1"/>
  <c r="U204" i="1"/>
  <c r="T204" i="1"/>
  <c r="S204" i="1"/>
  <c r="R204" i="1"/>
  <c r="T203" i="1"/>
  <c r="S203" i="1"/>
  <c r="R203" i="1"/>
  <c r="U203" i="1" s="1"/>
  <c r="T202" i="1"/>
  <c r="S202" i="1"/>
  <c r="R202" i="1"/>
  <c r="U201" i="1"/>
  <c r="T201" i="1"/>
  <c r="S201" i="1"/>
  <c r="R201" i="1"/>
  <c r="U200" i="1"/>
  <c r="T200" i="1"/>
  <c r="S200" i="1"/>
  <c r="R200" i="1"/>
  <c r="T199" i="1"/>
  <c r="U199" i="1" s="1"/>
  <c r="S199" i="1"/>
  <c r="R199" i="1"/>
  <c r="U198" i="1"/>
  <c r="T198" i="1"/>
  <c r="S198" i="1"/>
  <c r="R198" i="1"/>
  <c r="U197" i="1"/>
  <c r="T197" i="1"/>
  <c r="S197" i="1"/>
  <c r="R197" i="1"/>
  <c r="T196" i="1"/>
  <c r="S196" i="1"/>
  <c r="U196" i="1" s="1"/>
  <c r="R196" i="1"/>
  <c r="U195" i="1"/>
  <c r="T195" i="1"/>
  <c r="S195" i="1"/>
  <c r="R195" i="1"/>
  <c r="T194" i="1"/>
  <c r="U194" i="1" s="1"/>
  <c r="S194" i="1"/>
  <c r="R194" i="1"/>
  <c r="T193" i="1"/>
  <c r="S193" i="1"/>
  <c r="R193" i="1"/>
  <c r="U192" i="1"/>
  <c r="T192" i="1"/>
  <c r="S192" i="1"/>
  <c r="R192" i="1"/>
  <c r="U191" i="1"/>
  <c r="T191" i="1"/>
  <c r="S191" i="1"/>
  <c r="R191" i="1"/>
  <c r="T190" i="1"/>
  <c r="S190" i="1"/>
  <c r="U190" i="1" s="1"/>
  <c r="R190" i="1"/>
  <c r="U189" i="1"/>
  <c r="T189" i="1"/>
  <c r="S189" i="1"/>
  <c r="R189" i="1"/>
  <c r="T188" i="1"/>
  <c r="S188" i="1"/>
  <c r="R188" i="1"/>
  <c r="U188" i="1" s="1"/>
  <c r="T187" i="1"/>
  <c r="S187" i="1"/>
  <c r="R187" i="1"/>
  <c r="U186" i="1"/>
  <c r="T186" i="1"/>
  <c r="S186" i="1"/>
  <c r="R186" i="1"/>
  <c r="T185" i="1"/>
  <c r="S185" i="1"/>
  <c r="R185" i="1"/>
  <c r="U185" i="1" s="1"/>
  <c r="T184" i="1"/>
  <c r="S184" i="1"/>
  <c r="R184" i="1"/>
  <c r="U183" i="1"/>
  <c r="T183" i="1"/>
  <c r="S183" i="1"/>
  <c r="R183" i="1"/>
  <c r="T182" i="1"/>
  <c r="S182" i="1"/>
  <c r="R182" i="1"/>
  <c r="U182" i="1" s="1"/>
  <c r="T181" i="1"/>
  <c r="S181" i="1"/>
  <c r="U181" i="1" s="1"/>
  <c r="R181" i="1"/>
  <c r="U180" i="1"/>
  <c r="T180" i="1"/>
  <c r="S180" i="1"/>
  <c r="R180" i="1"/>
  <c r="U179" i="1"/>
  <c r="T179" i="1"/>
  <c r="S179" i="1"/>
  <c r="R179" i="1"/>
  <c r="T178" i="1"/>
  <c r="U178" i="1" s="1"/>
  <c r="S178" i="1"/>
  <c r="R178" i="1"/>
  <c r="U177" i="1"/>
  <c r="T177" i="1"/>
  <c r="S177" i="1"/>
  <c r="R177" i="1"/>
  <c r="T176" i="1"/>
  <c r="U176" i="1" s="1"/>
  <c r="S176" i="1"/>
  <c r="R176" i="1"/>
  <c r="T175" i="1"/>
  <c r="U175" i="1" s="1"/>
  <c r="S175" i="1"/>
  <c r="R175" i="1"/>
  <c r="U174" i="1"/>
  <c r="T174" i="1"/>
  <c r="S174" i="1"/>
  <c r="R174" i="1"/>
  <c r="T173" i="1"/>
  <c r="S173" i="1"/>
  <c r="R173" i="1"/>
  <c r="U173" i="1" s="1"/>
  <c r="T172" i="1"/>
  <c r="U172" i="1" s="1"/>
  <c r="S172" i="1"/>
  <c r="R172" i="1"/>
  <c r="U171" i="1"/>
  <c r="T171" i="1"/>
  <c r="S171" i="1"/>
  <c r="R171" i="1"/>
  <c r="T170" i="1"/>
  <c r="S170" i="1"/>
  <c r="R170" i="1"/>
  <c r="U170" i="1" s="1"/>
  <c r="T169" i="1"/>
  <c r="U169" i="1" s="1"/>
  <c r="S169" i="1"/>
  <c r="R169" i="1"/>
  <c r="U168" i="1"/>
  <c r="T168" i="1"/>
  <c r="S168" i="1"/>
  <c r="R168" i="1"/>
  <c r="T167" i="1"/>
  <c r="S167" i="1"/>
  <c r="R167" i="1"/>
  <c r="U167" i="1" s="1"/>
  <c r="T166" i="1"/>
  <c r="U166" i="1" s="1"/>
  <c r="S166" i="1"/>
  <c r="R166" i="1"/>
  <c r="U165" i="1"/>
  <c r="T165" i="1"/>
  <c r="S165" i="1"/>
  <c r="R165" i="1"/>
  <c r="U164" i="1"/>
  <c r="T164" i="1"/>
  <c r="S164" i="1"/>
  <c r="R164" i="1"/>
  <c r="T163" i="1"/>
  <c r="U163" i="1" s="1"/>
  <c r="S163" i="1"/>
  <c r="R163" i="1"/>
  <c r="U162" i="1"/>
  <c r="T162" i="1"/>
  <c r="S162" i="1"/>
  <c r="R162" i="1"/>
  <c r="U161" i="1"/>
  <c r="T161" i="1"/>
  <c r="S161" i="1"/>
  <c r="R161" i="1"/>
  <c r="T160" i="1"/>
  <c r="U160" i="1" s="1"/>
  <c r="S160" i="1"/>
  <c r="R160" i="1"/>
  <c r="U159" i="1"/>
  <c r="T159" i="1"/>
  <c r="S159" i="1"/>
  <c r="R159" i="1"/>
  <c r="T158" i="1"/>
  <c r="U158" i="1" s="1"/>
  <c r="S158" i="1"/>
  <c r="R158" i="1"/>
  <c r="T157" i="1"/>
  <c r="S157" i="1"/>
  <c r="R157" i="1"/>
  <c r="U156" i="1"/>
  <c r="T156" i="1"/>
  <c r="S156" i="1"/>
  <c r="R156" i="1"/>
  <c r="U155" i="1"/>
  <c r="T155" i="1"/>
  <c r="S155" i="1"/>
  <c r="R155" i="1"/>
  <c r="T154" i="1"/>
  <c r="S154" i="1"/>
  <c r="U154" i="1" s="1"/>
  <c r="R154" i="1"/>
  <c r="U153" i="1"/>
  <c r="T153" i="1"/>
  <c r="S153" i="1"/>
  <c r="R153" i="1"/>
  <c r="T152" i="1"/>
  <c r="S152" i="1"/>
  <c r="R152" i="1"/>
  <c r="U152" i="1" s="1"/>
  <c r="T151" i="1"/>
  <c r="S151" i="1"/>
  <c r="R151" i="1"/>
  <c r="U150" i="1"/>
  <c r="T150" i="1"/>
  <c r="S150" i="1"/>
  <c r="R150" i="1"/>
  <c r="T149" i="1"/>
  <c r="S149" i="1"/>
  <c r="R149" i="1"/>
  <c r="U149" i="1" s="1"/>
  <c r="T148" i="1"/>
  <c r="S148" i="1"/>
  <c r="R148" i="1"/>
  <c r="U147" i="1"/>
  <c r="T147" i="1"/>
  <c r="S147" i="1"/>
  <c r="R147" i="1"/>
  <c r="T146" i="1"/>
  <c r="S146" i="1"/>
  <c r="R146" i="1"/>
  <c r="U146" i="1" s="1"/>
  <c r="T145" i="1"/>
  <c r="S145" i="1"/>
  <c r="U145" i="1" s="1"/>
  <c r="R145" i="1"/>
  <c r="U144" i="1"/>
  <c r="T144" i="1"/>
  <c r="S144" i="1"/>
  <c r="R144" i="1"/>
  <c r="U143" i="1"/>
  <c r="T143" i="1"/>
  <c r="S143" i="1"/>
  <c r="R143" i="1"/>
  <c r="T142" i="1"/>
  <c r="S142" i="1"/>
  <c r="R142" i="1"/>
  <c r="U141" i="1"/>
  <c r="T141" i="1"/>
  <c r="S141" i="1"/>
  <c r="R141" i="1"/>
  <c r="T140" i="1"/>
  <c r="U140" i="1" s="1"/>
  <c r="S140" i="1"/>
  <c r="R140" i="1"/>
  <c r="T139" i="1"/>
  <c r="S139" i="1"/>
  <c r="U139" i="1" s="1"/>
  <c r="R139" i="1"/>
  <c r="U138" i="1"/>
  <c r="T138" i="1"/>
  <c r="S138" i="1"/>
  <c r="R138" i="1"/>
  <c r="T137" i="1"/>
  <c r="S137" i="1"/>
  <c r="R137" i="1"/>
  <c r="U137" i="1" s="1"/>
  <c r="T136" i="1"/>
  <c r="S136" i="1"/>
  <c r="U136" i="1" s="1"/>
  <c r="R136" i="1"/>
  <c r="U135" i="1"/>
  <c r="T135" i="1"/>
  <c r="S135" i="1"/>
  <c r="R135" i="1"/>
  <c r="T134" i="1"/>
  <c r="S134" i="1"/>
  <c r="R134" i="1"/>
  <c r="U134" i="1" s="1"/>
  <c r="T133" i="1"/>
  <c r="S133" i="1"/>
  <c r="R133" i="1"/>
  <c r="U132" i="1"/>
  <c r="T132" i="1"/>
  <c r="S132" i="1"/>
  <c r="R132" i="1"/>
  <c r="T131" i="1"/>
  <c r="S131" i="1"/>
  <c r="R131" i="1"/>
  <c r="U131" i="1" s="1"/>
  <c r="T130" i="1"/>
  <c r="S130" i="1"/>
  <c r="R130" i="1"/>
  <c r="U129" i="1"/>
  <c r="T129" i="1"/>
  <c r="S129" i="1"/>
  <c r="R129" i="1"/>
  <c r="U128" i="1"/>
  <c r="T128" i="1"/>
  <c r="S128" i="1"/>
  <c r="R128" i="1"/>
  <c r="T127" i="1"/>
  <c r="S127" i="1"/>
  <c r="U127" i="1" s="1"/>
  <c r="R127" i="1"/>
  <c r="U126" i="1"/>
  <c r="T126" i="1"/>
  <c r="S126" i="1"/>
  <c r="R126" i="1"/>
  <c r="U125" i="1"/>
  <c r="T125" i="1"/>
  <c r="S125" i="1"/>
  <c r="R125" i="1"/>
  <c r="T124" i="1"/>
  <c r="S124" i="1"/>
  <c r="U124" i="1" s="1"/>
  <c r="R124" i="1"/>
  <c r="U123" i="1"/>
  <c r="T123" i="1"/>
  <c r="S123" i="1"/>
  <c r="R123" i="1"/>
  <c r="T122" i="1"/>
  <c r="U122" i="1" s="1"/>
  <c r="S122" i="1"/>
  <c r="R122" i="1"/>
  <c r="T121" i="1"/>
  <c r="S121" i="1"/>
  <c r="R121" i="1"/>
  <c r="U120" i="1"/>
  <c r="T120" i="1"/>
  <c r="S120" i="1"/>
  <c r="R120" i="1"/>
  <c r="U119" i="1"/>
  <c r="T119" i="1"/>
  <c r="S119" i="1"/>
  <c r="R119" i="1"/>
  <c r="T118" i="1"/>
  <c r="S118" i="1"/>
  <c r="U118" i="1" s="1"/>
  <c r="R118" i="1"/>
  <c r="U117" i="1"/>
  <c r="T117" i="1"/>
  <c r="S117" i="1"/>
  <c r="R117" i="1"/>
  <c r="T116" i="1"/>
  <c r="S116" i="1"/>
  <c r="R116" i="1"/>
  <c r="U116" i="1" s="1"/>
  <c r="T115" i="1"/>
  <c r="S115" i="1"/>
  <c r="R115" i="1"/>
  <c r="U114" i="1"/>
  <c r="T114" i="1"/>
  <c r="S114" i="1"/>
  <c r="R114" i="1"/>
  <c r="T113" i="1"/>
  <c r="S113" i="1"/>
  <c r="R113" i="1"/>
  <c r="U113" i="1" s="1"/>
  <c r="T112" i="1"/>
  <c r="U112" i="1" s="1"/>
  <c r="S112" i="1"/>
  <c r="R112" i="1"/>
  <c r="U111" i="1"/>
  <c r="T111" i="1"/>
  <c r="S111" i="1"/>
  <c r="R111" i="1"/>
  <c r="T110" i="1"/>
  <c r="S110" i="1"/>
  <c r="R110" i="1"/>
  <c r="U110" i="1" s="1"/>
  <c r="T109" i="1"/>
  <c r="U109" i="1" s="1"/>
  <c r="S109" i="1"/>
  <c r="R109" i="1"/>
  <c r="U108" i="1"/>
  <c r="T108" i="1"/>
  <c r="S108" i="1"/>
  <c r="R108" i="1"/>
  <c r="U107" i="1"/>
  <c r="T107" i="1"/>
  <c r="S107" i="1"/>
  <c r="R107" i="1"/>
  <c r="T106" i="1"/>
  <c r="U106" i="1" s="1"/>
  <c r="S106" i="1"/>
  <c r="R106" i="1"/>
  <c r="U105" i="1"/>
  <c r="T105" i="1"/>
  <c r="S105" i="1"/>
  <c r="R105" i="1"/>
  <c r="T104" i="1"/>
  <c r="U104" i="1" s="1"/>
  <c r="S104" i="1"/>
  <c r="R104" i="1"/>
  <c r="T103" i="1"/>
  <c r="U103" i="1" s="1"/>
  <c r="S103" i="1"/>
  <c r="R103" i="1"/>
  <c r="U102" i="1"/>
  <c r="T102" i="1"/>
  <c r="S102" i="1"/>
  <c r="R102" i="1"/>
  <c r="T101" i="1"/>
  <c r="S101" i="1"/>
  <c r="R101" i="1"/>
  <c r="U101" i="1" s="1"/>
  <c r="T100" i="1"/>
  <c r="U100" i="1" s="1"/>
  <c r="S100" i="1"/>
  <c r="R100" i="1"/>
  <c r="U99" i="1"/>
  <c r="T99" i="1"/>
  <c r="S99" i="1"/>
  <c r="R99" i="1"/>
  <c r="T98" i="1"/>
  <c r="S98" i="1"/>
  <c r="R98" i="1"/>
  <c r="U98" i="1" s="1"/>
  <c r="T97" i="1"/>
  <c r="U97" i="1" s="1"/>
  <c r="S97" i="1"/>
  <c r="R97" i="1"/>
  <c r="U96" i="1"/>
  <c r="T96" i="1"/>
  <c r="S96" i="1"/>
  <c r="R96" i="1"/>
  <c r="T95" i="1"/>
  <c r="S95" i="1"/>
  <c r="R95" i="1"/>
  <c r="U95" i="1" s="1"/>
  <c r="T94" i="1"/>
  <c r="U94" i="1" s="1"/>
  <c r="S94" i="1"/>
  <c r="R94" i="1"/>
  <c r="U93" i="1"/>
  <c r="T93" i="1"/>
  <c r="S93" i="1"/>
  <c r="R93" i="1"/>
  <c r="U92" i="1"/>
  <c r="T92" i="1"/>
  <c r="S92" i="1"/>
  <c r="R92" i="1"/>
  <c r="T91" i="1"/>
  <c r="U91" i="1" s="1"/>
  <c r="S91" i="1"/>
  <c r="R91" i="1"/>
  <c r="U90" i="1"/>
  <c r="T90" i="1"/>
  <c r="S90" i="1"/>
  <c r="R90" i="1"/>
  <c r="U89" i="1"/>
  <c r="T89" i="1"/>
  <c r="S89" i="1"/>
  <c r="R89" i="1"/>
  <c r="T88" i="1"/>
  <c r="U88" i="1" s="1"/>
  <c r="S88" i="1"/>
  <c r="R88" i="1"/>
  <c r="U87" i="1"/>
  <c r="T87" i="1"/>
  <c r="S87" i="1"/>
  <c r="R87" i="1"/>
  <c r="T86" i="1"/>
  <c r="U86" i="1" s="1"/>
  <c r="S86" i="1"/>
  <c r="R86" i="1"/>
  <c r="T85" i="1"/>
  <c r="U85" i="1" s="1"/>
  <c r="S85" i="1"/>
  <c r="R85" i="1"/>
  <c r="U84" i="1"/>
  <c r="T84" i="1"/>
  <c r="S84" i="1"/>
  <c r="R84" i="1"/>
  <c r="U83" i="1"/>
  <c r="T83" i="1"/>
  <c r="S83" i="1"/>
  <c r="R83" i="1"/>
  <c r="T82" i="1"/>
  <c r="U82" i="1" s="1"/>
  <c r="S82" i="1"/>
  <c r="R82" i="1"/>
  <c r="U81" i="1"/>
  <c r="T81" i="1"/>
  <c r="S81" i="1"/>
  <c r="R81" i="1"/>
  <c r="T80" i="1"/>
  <c r="S80" i="1"/>
  <c r="R80" i="1"/>
  <c r="U80" i="1" s="1"/>
  <c r="T79" i="1"/>
  <c r="U79" i="1" s="1"/>
  <c r="S79" i="1"/>
  <c r="R79" i="1"/>
  <c r="U78" i="1"/>
  <c r="T78" i="1"/>
  <c r="S78" i="1"/>
  <c r="R78" i="1"/>
  <c r="T77" i="1"/>
  <c r="S77" i="1"/>
  <c r="R77" i="1"/>
  <c r="U77" i="1" s="1"/>
  <c r="T76" i="1"/>
  <c r="U76" i="1" s="1"/>
  <c r="S76" i="1"/>
  <c r="R76" i="1"/>
  <c r="U75" i="1"/>
  <c r="T75" i="1"/>
  <c r="S75" i="1"/>
  <c r="R75" i="1"/>
  <c r="T74" i="1"/>
  <c r="S74" i="1"/>
  <c r="R74" i="1"/>
  <c r="U74" i="1" s="1"/>
  <c r="T73" i="1"/>
  <c r="U73" i="1" s="1"/>
  <c r="S73" i="1"/>
  <c r="R73" i="1"/>
  <c r="U72" i="1"/>
  <c r="T72" i="1"/>
  <c r="S72" i="1"/>
  <c r="R72" i="1"/>
  <c r="U71" i="1"/>
  <c r="T71" i="1"/>
  <c r="S71" i="1"/>
  <c r="R71" i="1"/>
  <c r="T70" i="1"/>
  <c r="U70" i="1" s="1"/>
  <c r="S70" i="1"/>
  <c r="R70" i="1"/>
  <c r="U69" i="1"/>
  <c r="T69" i="1"/>
  <c r="S69" i="1"/>
  <c r="R69" i="1"/>
  <c r="T68" i="1"/>
  <c r="U68" i="1" s="1"/>
  <c r="S68" i="1"/>
  <c r="R68" i="1"/>
  <c r="T67" i="1"/>
  <c r="U67" i="1" s="1"/>
  <c r="S67" i="1"/>
  <c r="R67" i="1"/>
  <c r="U66" i="1"/>
  <c r="T66" i="1"/>
  <c r="S66" i="1"/>
  <c r="R66" i="1"/>
  <c r="T65" i="1"/>
  <c r="S65" i="1"/>
  <c r="R65" i="1"/>
  <c r="U65" i="1" s="1"/>
  <c r="T64" i="1"/>
  <c r="U64" i="1" s="1"/>
  <c r="S64" i="1"/>
  <c r="R64" i="1"/>
  <c r="U63" i="1"/>
  <c r="T63" i="1"/>
  <c r="S63" i="1"/>
  <c r="R63" i="1"/>
  <c r="T62" i="1"/>
  <c r="S62" i="1"/>
  <c r="R62" i="1"/>
  <c r="U62" i="1" s="1"/>
  <c r="T61" i="1"/>
  <c r="U61" i="1" s="1"/>
  <c r="S61" i="1"/>
  <c r="R61" i="1"/>
  <c r="U60" i="1"/>
  <c r="T60" i="1"/>
  <c r="S60" i="1"/>
  <c r="R60" i="1"/>
  <c r="T59" i="1"/>
  <c r="S59" i="1"/>
  <c r="R59" i="1"/>
  <c r="U59" i="1" s="1"/>
  <c r="T58" i="1"/>
  <c r="U58" i="1" s="1"/>
  <c r="S58" i="1"/>
  <c r="R58" i="1"/>
  <c r="U57" i="1"/>
  <c r="T57" i="1"/>
  <c r="S57" i="1"/>
  <c r="R57" i="1"/>
  <c r="U56" i="1"/>
  <c r="T56" i="1"/>
  <c r="S56" i="1"/>
  <c r="R56" i="1"/>
  <c r="T55" i="1"/>
  <c r="U55" i="1" s="1"/>
  <c r="S55" i="1"/>
  <c r="R55" i="1"/>
  <c r="U54" i="1"/>
  <c r="T54" i="1"/>
  <c r="S54" i="1"/>
  <c r="R54" i="1"/>
  <c r="U53" i="1"/>
  <c r="T53" i="1"/>
  <c r="S53" i="1"/>
  <c r="R53" i="1"/>
  <c r="T52" i="1"/>
  <c r="U52" i="1" s="1"/>
  <c r="S52" i="1"/>
  <c r="R52" i="1"/>
  <c r="U51" i="1"/>
  <c r="T51" i="1"/>
  <c r="S51" i="1"/>
  <c r="R51" i="1"/>
  <c r="T50" i="1"/>
  <c r="U50" i="1" s="1"/>
  <c r="S50" i="1"/>
  <c r="R50" i="1"/>
  <c r="T49" i="1"/>
  <c r="U49" i="1" s="1"/>
  <c r="S49" i="1"/>
  <c r="R49" i="1"/>
  <c r="U48" i="1"/>
  <c r="T48" i="1"/>
  <c r="S48" i="1"/>
  <c r="R48" i="1"/>
  <c r="U47" i="1"/>
  <c r="T47" i="1"/>
  <c r="S47" i="1"/>
  <c r="R47" i="1"/>
  <c r="T46" i="1"/>
  <c r="U46" i="1" s="1"/>
  <c r="S46" i="1"/>
  <c r="R46" i="1"/>
  <c r="U45" i="1"/>
  <c r="T45" i="1"/>
  <c r="S45" i="1"/>
  <c r="R45" i="1"/>
  <c r="T44" i="1"/>
  <c r="S44" i="1"/>
  <c r="R44" i="1"/>
  <c r="U44" i="1" s="1"/>
  <c r="T43" i="1"/>
  <c r="U43" i="1" s="1"/>
  <c r="S43" i="1"/>
  <c r="R43" i="1"/>
  <c r="U42" i="1"/>
  <c r="T42" i="1"/>
  <c r="S42" i="1"/>
  <c r="R42" i="1"/>
  <c r="T41" i="1"/>
  <c r="S41" i="1"/>
  <c r="R41" i="1"/>
  <c r="U41" i="1" s="1"/>
  <c r="T40" i="1"/>
  <c r="U40" i="1" s="1"/>
  <c r="S40" i="1"/>
  <c r="R40" i="1"/>
  <c r="U39" i="1"/>
  <c r="T39" i="1"/>
  <c r="S39" i="1"/>
  <c r="R39" i="1"/>
  <c r="T38" i="1"/>
  <c r="S38" i="1"/>
  <c r="R38" i="1"/>
  <c r="U38" i="1" s="1"/>
  <c r="T37" i="1"/>
  <c r="U37" i="1" s="1"/>
  <c r="S37" i="1"/>
  <c r="R37" i="1"/>
  <c r="U36" i="1"/>
  <c r="T36" i="1"/>
  <c r="S36" i="1"/>
  <c r="R36" i="1"/>
  <c r="U35" i="1"/>
  <c r="T35" i="1"/>
  <c r="S35" i="1"/>
  <c r="R35" i="1"/>
  <c r="T34" i="1"/>
  <c r="U34" i="1" s="1"/>
  <c r="S34" i="1"/>
  <c r="R34" i="1"/>
  <c r="U33" i="1"/>
  <c r="T33" i="1"/>
  <c r="S33" i="1"/>
  <c r="R33" i="1"/>
  <c r="T32" i="1"/>
  <c r="U32" i="1" s="1"/>
  <c r="S32" i="1"/>
  <c r="R32" i="1"/>
  <c r="T31" i="1"/>
  <c r="U31" i="1" s="1"/>
  <c r="S31" i="1"/>
  <c r="R31" i="1"/>
  <c r="U30" i="1"/>
  <c r="T30" i="1"/>
  <c r="S30" i="1"/>
  <c r="R30" i="1"/>
  <c r="T29" i="1"/>
  <c r="S29" i="1"/>
  <c r="R29" i="1"/>
  <c r="U29" i="1" s="1"/>
  <c r="T28" i="1"/>
  <c r="U28" i="1" s="1"/>
  <c r="S28" i="1"/>
  <c r="R28" i="1"/>
  <c r="U27" i="1"/>
  <c r="T27" i="1"/>
  <c r="S27" i="1"/>
  <c r="R27" i="1"/>
  <c r="T26" i="1"/>
  <c r="S26" i="1"/>
  <c r="R26" i="1"/>
  <c r="U26" i="1" s="1"/>
  <c r="T25" i="1"/>
  <c r="U25" i="1" s="1"/>
  <c r="S25" i="1"/>
  <c r="R25" i="1"/>
  <c r="U24" i="1"/>
  <c r="T24" i="1"/>
  <c r="S24" i="1"/>
  <c r="R24" i="1"/>
  <c r="T23" i="1"/>
  <c r="S23" i="1"/>
  <c r="R23" i="1"/>
  <c r="U23" i="1" s="1"/>
  <c r="T22" i="1"/>
  <c r="U22" i="1" s="1"/>
  <c r="S22" i="1"/>
  <c r="R22" i="1"/>
  <c r="U21" i="1"/>
  <c r="T21" i="1"/>
  <c r="S21" i="1"/>
  <c r="R21" i="1"/>
  <c r="U20" i="1"/>
  <c r="T20" i="1"/>
  <c r="S20" i="1"/>
  <c r="R20" i="1"/>
  <c r="T19" i="1"/>
  <c r="U19" i="1" s="1"/>
  <c r="S19" i="1"/>
  <c r="R19" i="1"/>
  <c r="U18" i="1"/>
  <c r="T18" i="1"/>
  <c r="S18" i="1"/>
  <c r="R18" i="1"/>
  <c r="U17" i="1"/>
  <c r="T17" i="1"/>
  <c r="S17" i="1"/>
  <c r="R17" i="1"/>
  <c r="T16" i="1"/>
  <c r="U16" i="1" s="1"/>
  <c r="S16" i="1"/>
  <c r="R16" i="1"/>
  <c r="U15" i="1"/>
  <c r="T15" i="1"/>
  <c r="S15" i="1"/>
  <c r="R15" i="1"/>
  <c r="T14" i="1"/>
  <c r="U14" i="1" s="1"/>
  <c r="S14" i="1"/>
  <c r="R14" i="1"/>
  <c r="U13" i="1"/>
  <c r="T13" i="1"/>
  <c r="S13" i="1"/>
  <c r="R13" i="1"/>
  <c r="U12" i="1"/>
  <c r="T12" i="1"/>
  <c r="S12" i="1"/>
  <c r="R12" i="1"/>
  <c r="A11" i="1"/>
  <c r="T480" i="1" l="1"/>
  <c r="U121" i="1"/>
  <c r="U157" i="1"/>
  <c r="U193" i="1"/>
  <c r="U229" i="1"/>
  <c r="U260" i="1"/>
  <c r="U335" i="1"/>
  <c r="S480" i="1"/>
  <c r="R480" i="1"/>
  <c r="U115" i="1"/>
  <c r="U480" i="1" s="1"/>
  <c r="U482" i="1" s="1"/>
  <c r="U484" i="1" s="1"/>
  <c r="U151" i="1"/>
  <c r="U187" i="1"/>
  <c r="U230" i="1"/>
  <c r="U257" i="1"/>
  <c r="U148" i="1"/>
  <c r="U184" i="1"/>
  <c r="U254" i="1"/>
  <c r="U278" i="1"/>
  <c r="U305" i="1"/>
  <c r="U332" i="1"/>
  <c r="U397" i="1"/>
  <c r="U404" i="1"/>
  <c r="U353" i="1"/>
  <c r="U142" i="1"/>
  <c r="U319" i="1"/>
  <c r="U347" i="1"/>
  <c r="U133" i="1"/>
  <c r="U242" i="1"/>
  <c r="U296" i="1"/>
  <c r="U371" i="1"/>
  <c r="U433" i="1"/>
  <c r="U440" i="1"/>
  <c r="U130" i="1"/>
  <c r="U202" i="1"/>
  <c r="U293" i="1"/>
  <c r="U248" i="1"/>
  <c r="U284" i="1"/>
  <c r="U323" i="1"/>
  <c r="U359" i="1"/>
  <c r="U395" i="1"/>
  <c r="U431" i="1"/>
  <c r="U467" i="1"/>
  <c r="U245" i="1"/>
  <c r="U281" i="1"/>
  <c r="U320" i="1"/>
  <c r="U356" i="1"/>
  <c r="U392" i="1"/>
  <c r="U428" i="1"/>
  <c r="U464" i="1"/>
  <c r="U239" i="1"/>
  <c r="U275" i="1"/>
  <c r="U314" i="1"/>
  <c r="U350" i="1"/>
  <c r="U386" i="1"/>
  <c r="U422" i="1"/>
  <c r="U458" i="1"/>
  <c r="U383" i="1"/>
  <c r="U419" i="1"/>
  <c r="U455" i="1"/>
  <c r="U233" i="1"/>
  <c r="U269" i="1"/>
  <c r="U308" i="1"/>
  <c r="U344" i="1"/>
  <c r="U380" i="1"/>
  <c r="U416" i="1"/>
  <c r="U452" i="1"/>
  <c r="U377" i="1"/>
  <c r="U413" i="1"/>
  <c r="U449" i="1"/>
  <c r="U263" i="1"/>
  <c r="U302" i="1"/>
  <c r="U338" i="1"/>
  <c r="U374" i="1"/>
  <c r="U410" i="1"/>
  <c r="U446" i="1"/>
  <c r="U443" i="1"/>
  <c r="U476" i="1"/>
  <c r="U401" i="1"/>
  <c r="U437" i="1"/>
  <c r="U473" i="1"/>
</calcChain>
</file>

<file path=xl/sharedStrings.xml><?xml version="1.0" encoding="utf-8"?>
<sst xmlns="http://schemas.openxmlformats.org/spreadsheetml/2006/main" count="2368" uniqueCount="160">
  <si>
    <t>DESTINO DE LOS RECURSOS FEDERALES QUE RECIBEN UNIVERSIDADES E INSTITUCIONES DE EDUCACIÓN MEDIA SUPERIOR Y SUPERIOR</t>
  </si>
  <si>
    <t>En términos del artículo 37, fracción II del Decreto de Presupuesto de Egresos de la Federación para el Ejercicio Fiscal 2026</t>
  </si>
  <si>
    <t xml:space="preserve">Costo de la plantilla de personal </t>
  </si>
  <si>
    <t>La información presentada es acumulada al periodo que se reporta</t>
  </si>
  <si>
    <t>Periodo del 01 de abril al 30 de junio de 2026</t>
  </si>
  <si>
    <t>Fracción II</t>
  </si>
  <si>
    <t>SEGUNDO TRIMESTRE 2026</t>
  </si>
  <si>
    <t>Universidad / Institución</t>
  </si>
  <si>
    <t>Estructura de la Plantilla (Desagregada)</t>
  </si>
  <si>
    <t>Categoría</t>
  </si>
  <si>
    <t>Tipo de personal</t>
  </si>
  <si>
    <t>Costo unitario bruto (pesos)</t>
  </si>
  <si>
    <t>Número de plazas</t>
  </si>
  <si>
    <t>Responsabilidad laboral</t>
  </si>
  <si>
    <t>Ubicación</t>
  </si>
  <si>
    <t>Costo total de la plantilla (Pesos)</t>
  </si>
  <si>
    <t>Abril</t>
  </si>
  <si>
    <t>Mayo</t>
  </si>
  <si>
    <t>Junio</t>
  </si>
  <si>
    <t>Acumulado
abril a jun.</t>
  </si>
  <si>
    <t>√   √   √</t>
  </si>
  <si>
    <t>Asesor</t>
  </si>
  <si>
    <t>No Clasificado</t>
  </si>
  <si>
    <t>Guanajuato</t>
  </si>
  <si>
    <t>Asesor de Campus C</t>
  </si>
  <si>
    <t>Asistente Ejecutivo</t>
  </si>
  <si>
    <t>Administrativo</t>
  </si>
  <si>
    <t>Celaya</t>
  </si>
  <si>
    <t>Irapuato</t>
  </si>
  <si>
    <t>León</t>
  </si>
  <si>
    <t>Salamanca</t>
  </si>
  <si>
    <t>Silao</t>
  </si>
  <si>
    <t>Yuriria</t>
  </si>
  <si>
    <t>Coordinador A</t>
  </si>
  <si>
    <t>Encargado Administrativo D</t>
  </si>
  <si>
    <t>Penjamo</t>
  </si>
  <si>
    <t>Operador de Vehículos</t>
  </si>
  <si>
    <t>Moroleón</t>
  </si>
  <si>
    <t>Salvatierra</t>
  </si>
  <si>
    <t>San Luis de la Paz</t>
  </si>
  <si>
    <t>Profesor AA</t>
  </si>
  <si>
    <t>Docente</t>
  </si>
  <si>
    <t>Académico</t>
  </si>
  <si>
    <t>Profesor Asistente A</t>
  </si>
  <si>
    <t>Profesor Asistente B</t>
  </si>
  <si>
    <t>Profesor Asistente C</t>
  </si>
  <si>
    <t>Profesor Asociado A</t>
  </si>
  <si>
    <t>Profesor Asociado B</t>
  </si>
  <si>
    <t>Profesor Asociado C</t>
  </si>
  <si>
    <t>Profesor Tiempo Parcial X</t>
  </si>
  <si>
    <t>Profesor Tiempo Parcial Y</t>
  </si>
  <si>
    <t>Profesor Titular A</t>
  </si>
  <si>
    <t>Profesor Titular B</t>
  </si>
  <si>
    <t>Profesor Titular C</t>
  </si>
  <si>
    <t>Auxiliar Técnico Académico A</t>
  </si>
  <si>
    <t>No Docente</t>
  </si>
  <si>
    <t>Apoyo Académico</t>
  </si>
  <si>
    <t>Auxiliar Técnico Académico B</t>
  </si>
  <si>
    <t>Auxiliar Técnico Académico C</t>
  </si>
  <si>
    <t>Entrenador B</t>
  </si>
  <si>
    <t>Fila</t>
  </si>
  <si>
    <t>Técnico Académico A</t>
  </si>
  <si>
    <t>Técnico Académico B</t>
  </si>
  <si>
    <t>Técnico Académico C</t>
  </si>
  <si>
    <t>Técnico Académico Profesional A</t>
  </si>
  <si>
    <t>Técnico Académico Profesional B</t>
  </si>
  <si>
    <t>Técnico Académico Profesional C</t>
  </si>
  <si>
    <t>Técnico Académico Profesional D</t>
  </si>
  <si>
    <t>Director Académico A</t>
  </si>
  <si>
    <t>Directivo</t>
  </si>
  <si>
    <t>Director Académico A N.M.S.</t>
  </si>
  <si>
    <t>Director Académico B N.M.S.</t>
  </si>
  <si>
    <t>Director Académico D</t>
  </si>
  <si>
    <t>Director Administrativo A</t>
  </si>
  <si>
    <t>Director Administrativo C</t>
  </si>
  <si>
    <t>Director de Departamento Académico A</t>
  </si>
  <si>
    <t>Director de Departamento Académico B</t>
  </si>
  <si>
    <t>Director de Departamento Académico C</t>
  </si>
  <si>
    <t>Director de División A</t>
  </si>
  <si>
    <t>Director de División B</t>
  </si>
  <si>
    <t>Director del Colegio de Nivel Medio Superior A</t>
  </si>
  <si>
    <t>Director del Colegio de Nivel Medio Superior B</t>
  </si>
  <si>
    <t>Rector</t>
  </si>
  <si>
    <t>Rector de Campus A</t>
  </si>
  <si>
    <t>Rector de Campus B</t>
  </si>
  <si>
    <t>Rector de Campus C</t>
  </si>
  <si>
    <t>Rector General</t>
  </si>
  <si>
    <t>Secretario Académico</t>
  </si>
  <si>
    <t>Secretario Académico del Colegio del Nivel Medio Superior A</t>
  </si>
  <si>
    <t>Secretario Administrativo D</t>
  </si>
  <si>
    <t>Secretario de Gestión y Desarrollo</t>
  </si>
  <si>
    <t>Secretario General</t>
  </si>
  <si>
    <t>Coordinador Administrativo A N.M.S.</t>
  </si>
  <si>
    <t>Mando Superior</t>
  </si>
  <si>
    <t>Coordinador Administrativo B N.M.S.</t>
  </si>
  <si>
    <t>Coordinador General Administrativo</t>
  </si>
  <si>
    <t>Jefe de Departamento A</t>
  </si>
  <si>
    <t>Jefe de Departamento B</t>
  </si>
  <si>
    <t>Jefe de Departamento C</t>
  </si>
  <si>
    <t>Jefe de Departamento D</t>
  </si>
  <si>
    <t>Secretario Académico A N.M.S.</t>
  </si>
  <si>
    <t>Secretario Académico B N.M.S.</t>
  </si>
  <si>
    <t>Secretario Académico de Campus A</t>
  </si>
  <si>
    <t>Secretario Académico de Campus B</t>
  </si>
  <si>
    <t>Secretario Académico de División A</t>
  </si>
  <si>
    <t>Secretario Académico de División B</t>
  </si>
  <si>
    <t>Secretario Particular B</t>
  </si>
  <si>
    <t>Secretario Particular C</t>
  </si>
  <si>
    <t>Secretario Particular de Campus A</t>
  </si>
  <si>
    <t>Secretario Particular de Campus B</t>
  </si>
  <si>
    <t>Secretario Particular del Colegio del Nivel Medio Superior A</t>
  </si>
  <si>
    <t>Mando Medio</t>
  </si>
  <si>
    <t>Coordinador AA</t>
  </si>
  <si>
    <t>Coordinador Académico Administrativo B</t>
  </si>
  <si>
    <t>Coordinador Académico Administrativo C</t>
  </si>
  <si>
    <t>Coordinador B</t>
  </si>
  <si>
    <t>Coordinador C</t>
  </si>
  <si>
    <t>Coordinador D</t>
  </si>
  <si>
    <t>Asistente Administrativo  AA</t>
  </si>
  <si>
    <t>Administrativo Confianza</t>
  </si>
  <si>
    <t>Asistente Administrativo A</t>
  </si>
  <si>
    <t>Asistente Administrativo B</t>
  </si>
  <si>
    <t>Asistente Administrativo C</t>
  </si>
  <si>
    <t>Asistente de Coordinador</t>
  </si>
  <si>
    <t>Asistente de Coordinador A</t>
  </si>
  <si>
    <t>Asistente de Coordinador AA</t>
  </si>
  <si>
    <t>Encargado Administrativo A</t>
  </si>
  <si>
    <t>Encargado Administrativo B</t>
  </si>
  <si>
    <t>Encargado Administrativo C</t>
  </si>
  <si>
    <t>Secretaria B Taquimecanógrafa</t>
  </si>
  <si>
    <t>Secretaria C Ejecutiva</t>
  </si>
  <si>
    <t>Secretario no Categorizado</t>
  </si>
  <si>
    <t>Almacenista</t>
  </si>
  <si>
    <t>Asistente Administrativo</t>
  </si>
  <si>
    <t>Asistente de Biblioteca A</t>
  </si>
  <si>
    <t>Asistente de Biblioteca B</t>
  </si>
  <si>
    <t>Asistente de Biblioteca C</t>
  </si>
  <si>
    <t>Auxiliar Administrativo</t>
  </si>
  <si>
    <t>Auxiliar de Almacén</t>
  </si>
  <si>
    <t>Encargado de Ventanilla</t>
  </si>
  <si>
    <t>Secretaria</t>
  </si>
  <si>
    <t>Secretaria Ejecutiva</t>
  </si>
  <si>
    <t>Asistente de Difusión Cultural</t>
  </si>
  <si>
    <t>Servicios</t>
  </si>
  <si>
    <t>Auxiliar de Servicios</t>
  </si>
  <si>
    <t>Conserje</t>
  </si>
  <si>
    <t>Mensajero</t>
  </si>
  <si>
    <t>Oficial de Servicios A</t>
  </si>
  <si>
    <t>Oficial de Servicios B</t>
  </si>
  <si>
    <t>Oficial de Servicios C</t>
  </si>
  <si>
    <t>Técnico Especializado</t>
  </si>
  <si>
    <t>Tipográfico B</t>
  </si>
  <si>
    <t>Vigilante</t>
  </si>
  <si>
    <t xml:space="preserve">2do. TRIMESTRE  DE ABRIL A JUNIO DE 2026   ( MILES DE PESOS )   </t>
  </si>
  <si>
    <t>2do. TRIMESTRE  DE ABRIL A JUNIO DE 2023   ( MILES PESOS )</t>
  </si>
  <si>
    <t>C.P. PEDRO ROCHA MONTALVO</t>
  </si>
  <si>
    <t>MTRO. JOSÉ MARTÍN LÓPEZ CUSTODIO</t>
  </si>
  <si>
    <t xml:space="preserve">DIRECTOR DE RECURSOS FINANCIEROS </t>
  </si>
  <si>
    <t>DIRECTOR DE RECURSOS HUMANOS</t>
  </si>
  <si>
    <t xml:space="preserve">ACUMULADO A JUNIO 2026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</si>
</sst>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Noto Sans"/>
      <family val="2"/>
    </font>
    <font>
      <sz val="10"/>
      <name val="Noto Sans"/>
      <family val="2"/>
    </font>
    <font>
      <sz val="11"/>
      <color theme="0"/>
      <name val="Noto Sans"/>
      <family val="2"/>
    </font>
    <font>
      <b/>
      <sz val="14"/>
      <name val="Noto Sans"/>
      <family val="2"/>
    </font>
    <font>
      <b/>
      <sz val="10"/>
      <color theme="0"/>
      <name val="Noto Sans"/>
      <family val="2"/>
    </font>
    <font>
      <b/>
      <sz val="20"/>
      <name val="Noto Sans"/>
      <family val="2"/>
    </font>
    <font>
      <b/>
      <sz val="20"/>
      <color indexed="9"/>
      <name val="Noto Sans"/>
      <family val="2"/>
    </font>
    <font>
      <b/>
      <sz val="10"/>
      <color indexed="9"/>
      <name val="Noto Sans"/>
      <family val="2"/>
    </font>
    <font>
      <sz val="10"/>
      <color theme="0"/>
      <name val="Noto Sans"/>
      <family val="2"/>
    </font>
    <font>
      <b/>
      <sz val="10"/>
      <color theme="1"/>
      <name val="Noto Sans"/>
      <family val="2"/>
    </font>
    <font>
      <b/>
      <sz val="20"/>
      <color rgb="FFFF0000"/>
      <name val="Noto Sans"/>
      <family val="2"/>
    </font>
    <font>
      <sz val="8"/>
      <color theme="0"/>
      <name val="Noto Sans"/>
      <family val="2"/>
    </font>
    <font>
      <b/>
      <sz val="8"/>
      <color theme="0"/>
      <name val="Noto Sans"/>
      <family val="2"/>
    </font>
    <font>
      <b/>
      <sz val="8"/>
      <name val="Noto Sans"/>
      <family val="2"/>
    </font>
    <font>
      <sz val="8"/>
      <name val="Noto Sans"/>
      <family val="2"/>
    </font>
    <font>
      <sz val="8"/>
      <name val="Noto Sans Medium"/>
      <family val="2"/>
    </font>
    <font>
      <sz val="10"/>
      <name val="Noto Sans Medium"/>
      <family val="2"/>
    </font>
    <font>
      <b/>
      <sz val="8"/>
      <name val="Noto Sans Medium"/>
      <family val="2"/>
    </font>
  </fonts>
  <fills count="9">
    <fill>
      <patternFill patternType="none"/>
    </fill>
    <fill>
      <patternFill patternType="gray125"/>
    </fill>
    <fill>
      <patternFill patternType="solid">
        <fgColor rgb="FF61123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2" fillId="2" borderId="1" xfId="1" quotePrefix="1" applyFont="1" applyFill="1" applyBorder="1" applyAlignment="1">
      <alignment horizontal="left" vertical="center"/>
    </xf>
    <xf numFmtId="0" fontId="2" fillId="2" borderId="2" xfId="1" applyFont="1" applyFill="1" applyBorder="1" applyAlignment="1">
      <alignment horizontal="left" vertical="center"/>
    </xf>
    <xf numFmtId="0" fontId="2" fillId="2" borderId="3" xfId="1" applyFont="1" applyFill="1" applyBorder="1" applyAlignment="1">
      <alignment horizontal="left" vertical="center"/>
    </xf>
    <xf numFmtId="0" fontId="3" fillId="0" borderId="0" xfId="1" applyFont="1" applyAlignment="1">
      <alignment vertical="center"/>
    </xf>
    <xf numFmtId="0" fontId="2" fillId="2" borderId="4" xfId="1" quotePrefix="1" applyFont="1" applyFill="1" applyBorder="1" applyAlignment="1">
      <alignment horizontal="left" vertical="center"/>
    </xf>
    <xf numFmtId="0" fontId="2" fillId="2" borderId="0" xfId="1" applyFont="1" applyFill="1" applyAlignment="1">
      <alignment horizontal="left" vertical="center"/>
    </xf>
    <xf numFmtId="0" fontId="4" fillId="2" borderId="0" xfId="1" applyFont="1" applyFill="1" applyAlignment="1">
      <alignment horizontal="left" vertical="center"/>
    </xf>
    <xf numFmtId="0" fontId="2" fillId="2" borderId="5" xfId="1" applyFont="1" applyFill="1" applyBorder="1" applyAlignment="1">
      <alignment horizontal="left" vertical="center"/>
    </xf>
    <xf numFmtId="0" fontId="2" fillId="2" borderId="4" xfId="1" applyFont="1" applyFill="1" applyBorder="1" applyAlignment="1">
      <alignment horizontal="left" vertical="center"/>
    </xf>
    <xf numFmtId="0" fontId="4" fillId="2" borderId="5" xfId="1" applyFont="1" applyFill="1" applyBorder="1" applyAlignment="1">
      <alignment horizontal="left" vertical="center"/>
    </xf>
    <xf numFmtId="0" fontId="2" fillId="2" borderId="6" xfId="1" quotePrefix="1" applyFont="1" applyFill="1" applyBorder="1" applyAlignment="1">
      <alignment horizontal="left" vertical="center"/>
    </xf>
    <xf numFmtId="0" fontId="4" fillId="2" borderId="7" xfId="1" applyFont="1" applyFill="1" applyBorder="1" applyAlignment="1">
      <alignment horizontal="left" vertical="center"/>
    </xf>
    <xf numFmtId="0" fontId="5" fillId="0" borderId="8" xfId="1" quotePrefix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vertical="center"/>
    </xf>
    <xf numFmtId="0" fontId="5" fillId="0" borderId="12" xfId="1" quotePrefix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 wrapText="1"/>
    </xf>
    <xf numFmtId="0" fontId="7" fillId="4" borderId="12" xfId="1" applyFont="1" applyFill="1" applyBorder="1" applyAlignment="1">
      <alignment horizontal="center" vertical="center" wrapText="1"/>
    </xf>
    <xf numFmtId="0" fontId="7" fillId="4" borderId="9" xfId="1" applyFont="1" applyFill="1" applyBorder="1" applyAlignment="1">
      <alignment horizontal="center" vertical="center" wrapText="1"/>
    </xf>
    <xf numFmtId="0" fontId="7" fillId="4" borderId="10" xfId="1" applyFont="1" applyFill="1" applyBorder="1" applyAlignment="1">
      <alignment horizontal="center" vertical="center" wrapText="1"/>
    </xf>
    <xf numFmtId="0" fontId="8" fillId="5" borderId="0" xfId="1" applyFont="1" applyFill="1" applyAlignment="1">
      <alignment vertical="center" wrapText="1"/>
    </xf>
    <xf numFmtId="0" fontId="8" fillId="4" borderId="0" xfId="1" applyFont="1" applyFill="1" applyAlignment="1">
      <alignment vertical="center" wrapText="1"/>
    </xf>
    <xf numFmtId="0" fontId="8" fillId="4" borderId="5" xfId="1" applyFont="1" applyFill="1" applyBorder="1" applyAlignment="1">
      <alignment horizontal="center" vertical="center" wrapText="1"/>
    </xf>
    <xf numFmtId="0" fontId="6" fillId="3" borderId="15" xfId="1" applyFont="1" applyFill="1" applyBorder="1" applyAlignment="1">
      <alignment horizontal="center" vertical="center" wrapText="1"/>
    </xf>
    <xf numFmtId="0" fontId="6" fillId="3" borderId="16" xfId="1" applyFont="1" applyFill="1" applyBorder="1" applyAlignment="1">
      <alignment horizontal="center" vertical="center" wrapText="1"/>
    </xf>
    <xf numFmtId="0" fontId="6" fillId="5" borderId="0" xfId="1" applyFont="1" applyFill="1" applyAlignment="1">
      <alignment horizontal="center" vertical="center" wrapText="1"/>
    </xf>
    <xf numFmtId="0" fontId="6" fillId="3" borderId="17" xfId="1" applyFont="1" applyFill="1" applyBorder="1" applyAlignment="1">
      <alignment horizontal="center" vertical="center" wrapText="1"/>
    </xf>
    <xf numFmtId="0" fontId="9" fillId="5" borderId="0" xfId="1" applyFont="1" applyFill="1" applyAlignment="1">
      <alignment horizontal="center" vertical="center" wrapText="1"/>
    </xf>
    <xf numFmtId="0" fontId="6" fillId="3" borderId="12" xfId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 wrapText="1"/>
    </xf>
    <xf numFmtId="0" fontId="6" fillId="3" borderId="10" xfId="1" applyFont="1" applyFill="1" applyBorder="1" applyAlignment="1">
      <alignment horizontal="center" vertical="center" wrapText="1"/>
    </xf>
    <xf numFmtId="0" fontId="6" fillId="3" borderId="18" xfId="1" applyFont="1" applyFill="1" applyBorder="1" applyAlignment="1">
      <alignment horizontal="center" vertical="center" wrapText="1"/>
    </xf>
    <xf numFmtId="0" fontId="6" fillId="3" borderId="19" xfId="1" applyFont="1" applyFill="1" applyBorder="1" applyAlignment="1">
      <alignment horizontal="center" vertical="center" wrapText="1"/>
    </xf>
    <xf numFmtId="0" fontId="10" fillId="5" borderId="0" xfId="1" applyFont="1" applyFill="1" applyAlignment="1">
      <alignment vertical="center"/>
    </xf>
    <xf numFmtId="0" fontId="3" fillId="5" borderId="0" xfId="1" applyFont="1" applyFill="1" applyAlignment="1">
      <alignment vertical="center"/>
    </xf>
    <xf numFmtId="0" fontId="11" fillId="6" borderId="11" xfId="1" applyFont="1" applyFill="1" applyBorder="1" applyAlignment="1">
      <alignment horizontal="center" vertical="center" wrapText="1"/>
    </xf>
    <xf numFmtId="0" fontId="6" fillId="3" borderId="11" xfId="1" applyFont="1" applyFill="1" applyBorder="1" applyAlignment="1">
      <alignment horizontal="center" vertical="center" wrapText="1"/>
    </xf>
    <xf numFmtId="0" fontId="11" fillId="6" borderId="20" xfId="1" quotePrefix="1" applyFont="1" applyFill="1" applyBorder="1" applyAlignment="1">
      <alignment horizontal="center" vertical="center" wrapText="1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6" fillId="7" borderId="8" xfId="1" applyFont="1" applyFill="1" applyBorder="1" applyAlignment="1">
      <alignment horizontal="center" vertical="center" wrapText="1" shrinkToFit="1"/>
    </xf>
    <xf numFmtId="0" fontId="13" fillId="7" borderId="9" xfId="1" applyFont="1" applyFill="1" applyBorder="1" applyAlignment="1">
      <alignment horizontal="left" vertical="center"/>
    </xf>
    <xf numFmtId="0" fontId="13" fillId="7" borderId="9" xfId="1" applyFont="1" applyFill="1" applyBorder="1" applyAlignment="1">
      <alignment vertical="center"/>
    </xf>
    <xf numFmtId="0" fontId="13" fillId="7" borderId="9" xfId="1" applyFont="1" applyFill="1" applyBorder="1" applyAlignment="1">
      <alignment horizontal="left" vertical="center" wrapText="1"/>
    </xf>
    <xf numFmtId="3" fontId="13" fillId="7" borderId="9" xfId="1" applyNumberFormat="1" applyFont="1" applyFill="1" applyBorder="1" applyAlignment="1">
      <alignment horizontal="center" vertical="center"/>
    </xf>
    <xf numFmtId="3" fontId="14" fillId="7" borderId="9" xfId="1" applyNumberFormat="1" applyFont="1" applyFill="1" applyBorder="1" applyAlignment="1">
      <alignment horizontal="center" vertical="center"/>
    </xf>
    <xf numFmtId="0" fontId="13" fillId="7" borderId="9" xfId="1" applyFont="1" applyFill="1" applyBorder="1" applyAlignment="1">
      <alignment horizontal="center" vertical="center" wrapText="1"/>
    </xf>
    <xf numFmtId="3" fontId="13" fillId="7" borderId="9" xfId="1" applyNumberFormat="1" applyFont="1" applyFill="1" applyBorder="1" applyAlignment="1">
      <alignment horizontal="right" vertical="center"/>
    </xf>
    <xf numFmtId="3" fontId="13" fillId="7" borderId="13" xfId="1" applyNumberFormat="1" applyFont="1" applyFill="1" applyBorder="1" applyAlignment="1">
      <alignment horizontal="right" vertical="center"/>
    </xf>
    <xf numFmtId="43" fontId="3" fillId="0" borderId="0" xfId="2" applyFont="1" applyAlignment="1" applyProtection="1">
      <alignment vertical="center"/>
    </xf>
    <xf numFmtId="0" fontId="15" fillId="0" borderId="4" xfId="1" applyFont="1" applyBorder="1" applyAlignment="1">
      <alignment horizontal="center" vertical="center" wrapText="1"/>
    </xf>
    <xf numFmtId="0" fontId="16" fillId="4" borderId="0" xfId="1" applyFont="1" applyFill="1" applyAlignment="1" applyProtection="1">
      <alignment horizontal="left" vertical="center" wrapText="1"/>
      <protection locked="0" hidden="1"/>
    </xf>
    <xf numFmtId="0" fontId="16" fillId="0" borderId="0" xfId="1" applyFont="1" applyAlignment="1">
      <alignment vertical="center" wrapText="1"/>
    </xf>
    <xf numFmtId="0" fontId="16" fillId="0" borderId="0" xfId="1" applyFont="1" applyAlignment="1">
      <alignment vertical="center"/>
    </xf>
    <xf numFmtId="3" fontId="17" fillId="4" borderId="0" xfId="1" applyNumberFormat="1" applyFont="1" applyFill="1" applyAlignment="1" applyProtection="1">
      <alignment horizontal="center" vertical="center" wrapText="1"/>
      <protection locked="0" hidden="1"/>
    </xf>
    <xf numFmtId="0" fontId="17" fillId="0" borderId="0" xfId="1" applyFont="1" applyAlignment="1">
      <alignment vertical="center"/>
    </xf>
    <xf numFmtId="3" fontId="17" fillId="4" borderId="0" xfId="1" applyNumberFormat="1" applyFont="1" applyFill="1" applyAlignment="1" applyProtection="1">
      <alignment horizontal="center" vertical="center"/>
      <protection locked="0" hidden="1"/>
    </xf>
    <xf numFmtId="3" fontId="16" fillId="4" borderId="0" xfId="1" applyNumberFormat="1" applyFont="1" applyFill="1" applyAlignment="1" applyProtection="1">
      <alignment horizontal="left" vertical="center" wrapText="1"/>
      <protection locked="0" hidden="1"/>
    </xf>
    <xf numFmtId="0" fontId="15" fillId="0" borderId="0" xfId="1" applyFont="1" applyAlignment="1" applyProtection="1">
      <alignment horizontal="center" vertical="center" wrapText="1"/>
      <protection locked="0" hidden="1"/>
    </xf>
    <xf numFmtId="3" fontId="16" fillId="8" borderId="0" xfId="1" applyNumberFormat="1" applyFont="1" applyFill="1" applyAlignment="1">
      <alignment vertical="center"/>
    </xf>
    <xf numFmtId="4" fontId="17" fillId="4" borderId="0" xfId="1" applyNumberFormat="1" applyFont="1" applyFill="1" applyAlignment="1" applyProtection="1">
      <alignment horizontal="right" vertical="center"/>
      <protection hidden="1"/>
    </xf>
    <xf numFmtId="4" fontId="17" fillId="4" borderId="5" xfId="1" applyNumberFormat="1" applyFont="1" applyFill="1" applyBorder="1" applyAlignment="1" applyProtection="1">
      <alignment horizontal="right" vertical="center"/>
      <protection hidden="1"/>
    </xf>
    <xf numFmtId="0" fontId="15" fillId="0" borderId="1" xfId="1" applyFont="1" applyBorder="1" applyAlignment="1">
      <alignment horizontal="center" vertical="center" wrapText="1"/>
    </xf>
    <xf numFmtId="0" fontId="16" fillId="0" borderId="2" xfId="1" applyFont="1" applyBorder="1" applyAlignment="1">
      <alignment vertical="center"/>
    </xf>
    <xf numFmtId="3" fontId="16" fillId="0" borderId="2" xfId="1" applyNumberFormat="1" applyFont="1" applyBorder="1" applyAlignment="1">
      <alignment vertical="center"/>
    </xf>
    <xf numFmtId="3" fontId="17" fillId="0" borderId="2" xfId="1" applyNumberFormat="1" applyFont="1" applyBorder="1" applyAlignment="1">
      <alignment vertical="center"/>
    </xf>
    <xf numFmtId="3" fontId="17" fillId="0" borderId="24" xfId="1" applyNumberFormat="1" applyFont="1" applyBorder="1" applyAlignment="1">
      <alignment vertical="center"/>
    </xf>
    <xf numFmtId="3" fontId="16" fillId="0" borderId="0" xfId="1" applyNumberFormat="1" applyFont="1" applyAlignment="1">
      <alignment vertical="center"/>
    </xf>
    <xf numFmtId="4" fontId="17" fillId="0" borderId="9" xfId="1" applyNumberFormat="1" applyFont="1" applyBorder="1" applyAlignment="1">
      <alignment vertical="center"/>
    </xf>
    <xf numFmtId="4" fontId="17" fillId="0" borderId="25" xfId="1" applyNumberFormat="1" applyFont="1" applyBorder="1" applyAlignment="1">
      <alignment vertical="center"/>
    </xf>
    <xf numFmtId="9" fontId="3" fillId="0" borderId="0" xfId="3" applyFont="1" applyAlignment="1" applyProtection="1">
      <alignment vertical="center"/>
    </xf>
    <xf numFmtId="0" fontId="17" fillId="0" borderId="5" xfId="1" applyFont="1" applyBorder="1" applyAlignment="1">
      <alignment vertical="center"/>
    </xf>
    <xf numFmtId="0" fontId="3" fillId="5" borderId="7" xfId="1" applyFont="1" applyFill="1" applyBorder="1" applyAlignment="1" applyProtection="1">
      <alignment horizontal="center" vertical="center"/>
      <protection locked="0" hidden="1"/>
    </xf>
    <xf numFmtId="0" fontId="16" fillId="0" borderId="7" xfId="1" applyFont="1" applyBorder="1" applyAlignment="1">
      <alignment horizontal="center" vertical="center"/>
    </xf>
    <xf numFmtId="0" fontId="16" fillId="0" borderId="0" xfId="1" quotePrefix="1" applyFont="1" applyAlignment="1">
      <alignment horizontal="right" vertical="center"/>
    </xf>
    <xf numFmtId="0" fontId="16" fillId="0" borderId="0" xfId="1" applyFont="1" applyAlignment="1">
      <alignment horizontal="right" vertical="center"/>
    </xf>
    <xf numFmtId="4" fontId="17" fillId="0" borderId="5" xfId="1" applyNumberFormat="1" applyFont="1" applyBorder="1" applyAlignment="1">
      <alignment vertical="center"/>
    </xf>
    <xf numFmtId="0" fontId="3" fillId="5" borderId="22" xfId="1" quotePrefix="1" applyFont="1" applyFill="1" applyBorder="1" applyAlignment="1" applyProtection="1">
      <alignment horizontal="center" vertical="center"/>
      <protection locked="0" hidden="1"/>
    </xf>
    <xf numFmtId="0" fontId="3" fillId="5" borderId="22" xfId="1" applyFont="1" applyFill="1" applyBorder="1" applyAlignment="1" applyProtection="1">
      <alignment horizontal="center" vertical="center"/>
      <protection locked="0" hidden="1"/>
    </xf>
    <xf numFmtId="0" fontId="3" fillId="0" borderId="0" xfId="1" applyFont="1" applyAlignment="1">
      <alignment horizontal="center" vertical="center"/>
    </xf>
    <xf numFmtId="0" fontId="18" fillId="0" borderId="5" xfId="1" applyFont="1" applyBorder="1" applyAlignment="1">
      <alignment vertical="center"/>
    </xf>
    <xf numFmtId="0" fontId="3" fillId="5" borderId="0" xfId="1" quotePrefix="1" applyFont="1" applyFill="1" applyAlignment="1" applyProtection="1">
      <alignment horizontal="center" vertical="center"/>
      <protection locked="0" hidden="1"/>
    </xf>
    <xf numFmtId="0" fontId="3" fillId="5" borderId="0" xfId="1" applyFont="1" applyFill="1" applyAlignment="1" applyProtection="1">
      <alignment horizontal="center" vertical="center"/>
      <protection locked="0" hidden="1"/>
    </xf>
    <xf numFmtId="0" fontId="15" fillId="0" borderId="0" xfId="1" applyFont="1" applyAlignment="1">
      <alignment vertical="center"/>
    </xf>
    <xf numFmtId="4" fontId="19" fillId="0" borderId="26" xfId="1" applyNumberFormat="1" applyFont="1" applyBorder="1" applyAlignment="1">
      <alignment vertical="center"/>
    </xf>
    <xf numFmtId="4" fontId="18" fillId="0" borderId="5" xfId="1" applyNumberFormat="1" applyFont="1" applyBorder="1" applyAlignment="1">
      <alignment vertical="center"/>
    </xf>
    <xf numFmtId="4" fontId="3" fillId="0" borderId="5" xfId="1" applyNumberFormat="1" applyFont="1" applyBorder="1" applyAlignment="1">
      <alignment vertical="center"/>
    </xf>
    <xf numFmtId="3" fontId="3" fillId="0" borderId="0" xfId="1" quotePrefix="1" applyNumberFormat="1" applyFont="1" applyAlignment="1">
      <alignment horizontal="center" vertical="center"/>
    </xf>
    <xf numFmtId="3" fontId="3" fillId="0" borderId="0" xfId="1" applyNumberFormat="1" applyFont="1" applyAlignment="1">
      <alignment horizontal="center" vertical="center"/>
    </xf>
    <xf numFmtId="0" fontId="3" fillId="0" borderId="5" xfId="1" applyFont="1" applyBorder="1" applyAlignment="1">
      <alignment vertical="center"/>
    </xf>
    <xf numFmtId="4" fontId="3" fillId="0" borderId="0" xfId="1" applyNumberFormat="1" applyFont="1" applyAlignment="1">
      <alignment vertical="center"/>
    </xf>
    <xf numFmtId="0" fontId="3" fillId="0" borderId="27" xfId="1" applyFont="1" applyBorder="1" applyAlignment="1">
      <alignment vertical="center"/>
    </xf>
    <xf numFmtId="0" fontId="3" fillId="0" borderId="28" xfId="1" applyFont="1" applyBorder="1" applyAlignment="1">
      <alignment vertical="center"/>
    </xf>
    <xf numFmtId="3" fontId="3" fillId="0" borderId="28" xfId="1" applyNumberFormat="1" applyFont="1" applyBorder="1" applyAlignment="1">
      <alignment vertical="center"/>
    </xf>
    <xf numFmtId="3" fontId="3" fillId="0" borderId="29" xfId="1" applyNumberFormat="1" applyFont="1" applyBorder="1" applyAlignment="1">
      <alignment vertical="center"/>
    </xf>
    <xf numFmtId="3" fontId="3" fillId="0" borderId="0" xfId="1" applyNumberFormat="1" applyFont="1" applyAlignment="1">
      <alignment vertical="center"/>
    </xf>
    <xf numFmtId="43" fontId="16" fillId="0" borderId="0" xfId="2" applyFont="1" applyAlignment="1" applyProtection="1">
      <alignment vertical="center"/>
    </xf>
  </cellXfs>
  <cellStyles count="4">
    <cellStyle name="Millares 2" xfId="2" xr:uid="{AFEC9441-9495-4FE9-9CDC-CC2DF42AF6C9}"/>
    <cellStyle name="Normal" xfId="0" builtinId="0"/>
    <cellStyle name="Normal 2" xfId="1" xr:uid="{784699A6-8E10-4D29-9438-2DD7FB398709}"/>
    <cellStyle name="Porcentaje 2" xfId="3" xr:uid="{280D4BA3-29EE-497C-8424-1EFB937DB0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AppData/Local/Microsoft/Windows/INetCache/Content.Outlook/FKNQP5WD/PEF_Formato2026_UPE%20Ene-Jun%2026%20FRACC%20II.xlsx" TargetMode="External"/><Relationship Id="rId2" Type="http://schemas.openxmlformats.org/officeDocument/2006/relationships/externalLinkPath" Target="file:///C:\Users\Omar%20Palacios\AppData\Local\Microsoft\Windows\INetCache\Content.Outlook\FKNQP5WD\PEF_Formato2026_UPE%20Ene-Jun%2026%20FRACC%20II.xlsx" TargetMode="External"/><Relationship Id="rId1" Type="http://schemas.openxmlformats.org/officeDocument/2006/relationships/externalLinkPath" Target="/Users/Omar%20Palacios/AppData/Local/Microsoft/Windows/INetCache/Content.Outlook/FKNQP5WD/PEF_Formato2026_UPE%20Ene-Jun%2026%20FRACC%20II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Formato%20Fracciones%202do%20trim%202026.xlsx" TargetMode="External"/><Relationship Id="rId2" Type="http://schemas.openxmlformats.org/officeDocument/2006/relationships/externalLinkPath" Target="file:///C:\Users\Omar%20Palacios\Desktop\Yareli\14.-PEF\2do%20trim\Formato%20Fracciones%202do%20trim%202026.xlsx" TargetMode="External"/><Relationship Id="rId1" Type="http://schemas.openxmlformats.org/officeDocument/2006/relationships/externalLinkPath" Target="/Users/Omar%20Palacios/Desktop/Yareli/14.-PEF/2do%20trim/Formato%20Fracciones%202do%20trim%202026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CP.%20David%20Hern&#225;ndez/Documents/Documentos%20hasta%2007%20de%20septiembre%202021/financieros%20mensuales%202019/Diciembre%202019/Definitivo%20a%20publicar/Exceles/0361_IDF_AUGT_000_1904.xlsx" TargetMode="External"/><Relationship Id="rId1" Type="http://schemas.openxmlformats.org/officeDocument/2006/relationships/externalLinkPath" Target="/Users/CP.%20David%20Hern&#225;ndez/Documents/Documentos%20hasta%2007%20de%20septiembre%202021/financieros%20mensuales%202019/Diciembre%202019/Definitivo%20a%20publicar/Exceles/0361_IDF_AUGT_000_1904.xlsx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DRF/Documents/2025/Informe%20FInanciero%20Mensual/2512/Papel%20de%20trabajo%20Estados%20Financieros%20diciembre%202025.xlsm" TargetMode="External"/><Relationship Id="rId2" Type="http://schemas.openxmlformats.org/officeDocument/2006/relationships/externalLinkPath" Target="file:///C:\Users\DRF\Documents\2025\Informe%20FInanciero%20Mensual\2512\Papel%20de%20trabajo%20Estados%20Financieros%20diciembre%202025.xlsm" TargetMode="External"/><Relationship Id="rId1" Type="http://schemas.openxmlformats.org/officeDocument/2006/relationships/externalLinkPath" Target="/Users/DRF/Documents/2025/Informe%20FInanciero%20Mensual/2512/Papel%20de%20trabajo%20Estados%20Financieros%20diciembre%20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NOTA"/>
      <sheetName val="Aspectos a considerar"/>
      <sheetName val="Hoja de trabajo"/>
      <sheetName val="Hoja1"/>
      <sheetName val="Fracción I 2026"/>
      <sheetName val="Fracción II 1er 2026"/>
      <sheetName val="Fracción II 2do 2026"/>
      <sheetName val="Fracción II 3er 2026"/>
      <sheetName val="Fracción II 4to 2026"/>
      <sheetName val="Fracción III 1er 2026"/>
      <sheetName val="Fracción III 2do 2026"/>
      <sheetName val="Fracción III 3er 2026"/>
      <sheetName val="Fracción III 4to 2026"/>
      <sheetName val="Edo Act 1er 2026"/>
      <sheetName val="Edo Act 2do 2026"/>
      <sheetName val="Edo Act 3er 2026"/>
      <sheetName val="Edo Act 4to 2026"/>
      <sheetName val="Fracción V 1er 2026"/>
      <sheetName val="Fracción V 2do 2026"/>
      <sheetName val="Fracción V 3er 2026"/>
      <sheetName val="Fracción V 4to 2026"/>
    </sheetNames>
    <sheetDataSet>
      <sheetData sheetId="0"/>
      <sheetData sheetId="1"/>
      <sheetData sheetId="2">
        <row r="2">
          <cell r="A2" t="str">
            <v>UNIVERSIDAD DE GUANAJUATO</v>
          </cell>
        </row>
      </sheetData>
      <sheetData sheetId="3">
        <row r="1">
          <cell r="B1" t="str">
            <v>ELEGIR INSTITUCIÓN EN ESTE CATÁLOGO</v>
          </cell>
          <cell r="C1" t="str">
            <v>Elegir Institución en Hoja de trabajo</v>
          </cell>
        </row>
        <row r="2">
          <cell r="B2" t="str">
            <v>UNIVERSIDAD AUTÓNOMA DE AGUASCALIENTES</v>
          </cell>
          <cell r="C2" t="str">
            <v>U. A. de Aguascalientes</v>
          </cell>
        </row>
        <row r="3">
          <cell r="B3" t="str">
            <v>UNIVERSIDAD AUTÓNOMA DE BAJA CALIFORNIA</v>
          </cell>
          <cell r="C3" t="str">
            <v>U. A. de Baja California</v>
          </cell>
        </row>
        <row r="4">
          <cell r="B4" t="str">
            <v>UNIVERSIDAD AUTÓNOMA DE BAJA CALIFORNIA SUR</v>
          </cell>
          <cell r="C4" t="str">
            <v>U. A. de Baja California Sur</v>
          </cell>
        </row>
        <row r="5">
          <cell r="B5" t="str">
            <v>UNIVERSIDAD AUTÓNOMA DE CAMPECHE</v>
          </cell>
          <cell r="C5" t="str">
            <v>U. A. de Campeche</v>
          </cell>
        </row>
        <row r="6">
          <cell r="B6" t="str">
            <v>UNIVERSIDAD AUTÓNOMA DEL CARMEN</v>
          </cell>
          <cell r="C6" t="str">
            <v>U. A. del Carmen</v>
          </cell>
        </row>
        <row r="7">
          <cell r="B7" t="str">
            <v>UNIVERSIDAD AUTÓNOMA DE COAHUILA</v>
          </cell>
          <cell r="C7" t="str">
            <v>U. A. de Coahuila</v>
          </cell>
        </row>
        <row r="8">
          <cell r="B8" t="str">
            <v>UNIVERSIDAD DE COLIMA</v>
          </cell>
          <cell r="C8" t="str">
            <v>U. de Colima</v>
          </cell>
        </row>
        <row r="9">
          <cell r="B9" t="str">
            <v>UNIVERSIDAD AUTÓNOMA DE CHIAPAS</v>
          </cell>
          <cell r="C9" t="str">
            <v>U. A. de Chiapas</v>
          </cell>
        </row>
        <row r="10">
          <cell r="B10" t="str">
            <v>UNIVERSIDAD AUTÓNOMA DE CHIHUAHUA</v>
          </cell>
          <cell r="C10" t="str">
            <v>U. A. de Chihuahua</v>
          </cell>
        </row>
        <row r="11">
          <cell r="B11" t="str">
            <v>UNIVERSIDAD AUTÓNOMA DE CIUDAD JUÁREZ</v>
          </cell>
          <cell r="C11" t="str">
            <v>U. A. de Ciudad Juárez</v>
          </cell>
        </row>
        <row r="12">
          <cell r="B12" t="str">
            <v>UNIVERSIDAD JUÁREZ DEL ESTADO DE DURANGO</v>
          </cell>
          <cell r="C12" t="str">
            <v>U. Juárez del Edo. de Durango</v>
          </cell>
        </row>
        <row r="13">
          <cell r="B13" t="str">
            <v>UNIVERSIDAD DE GUANAJUATO</v>
          </cell>
          <cell r="C13" t="str">
            <v>U. de Guanajuato</v>
          </cell>
        </row>
        <row r="14">
          <cell r="B14" t="str">
            <v>UNIVERSIDAD AUTÓNOMA DE GUERRERO</v>
          </cell>
          <cell r="C14" t="str">
            <v>U. A. de Guerrero</v>
          </cell>
        </row>
        <row r="15">
          <cell r="B15" t="str">
            <v>UNIVERSIDAD AUTÓNOMA DEL ESTADO DE HIDALGO</v>
          </cell>
          <cell r="C15" t="str">
            <v>U. A. del Edo. de  Hidalgo</v>
          </cell>
        </row>
        <row r="16">
          <cell r="B16" t="str">
            <v>UNIVERSIDAD DE GUADALAJARA</v>
          </cell>
          <cell r="C16" t="str">
            <v>U. de Guadalajara</v>
          </cell>
        </row>
        <row r="17">
          <cell r="B17" t="str">
            <v>UNIVERSIDAD AUTÓNOMA DEL ESTADO DE MÉXICO</v>
          </cell>
          <cell r="C17" t="str">
            <v>U. A. del Edo. de México</v>
          </cell>
        </row>
        <row r="18">
          <cell r="B18" t="str">
            <v>UNIVERSIDAD MICHOACANA DE SAN NICOLÁS DE HIDALGO</v>
          </cell>
          <cell r="C18" t="str">
            <v>U. Michoacana de San Nicolás de Hidalgo</v>
          </cell>
        </row>
        <row r="19">
          <cell r="B19" t="str">
            <v>UNIVERSIDAD AUTÓNOMA DEL ESTADO DE MORELOS</v>
          </cell>
          <cell r="C19" t="str">
            <v>U. A. del Edo. de Morelos</v>
          </cell>
        </row>
        <row r="20">
          <cell r="B20" t="str">
            <v>UNIVERSIDAD AUTÓNOMA DE NAYARIT</v>
          </cell>
          <cell r="C20" t="str">
            <v>U. A. de Nayarit</v>
          </cell>
        </row>
        <row r="21">
          <cell r="B21" t="str">
            <v>UNIVERSIDAD AUTÓNOMA DE NUEVO LEÓN</v>
          </cell>
          <cell r="C21" t="str">
            <v>U. A. de Nuevo León</v>
          </cell>
        </row>
        <row r="22">
          <cell r="B22" t="str">
            <v>UNIVERSIDAD AUTÓNOMA "BENITO JUÁREZ" DE OAXACA</v>
          </cell>
          <cell r="C22" t="str">
            <v>U. A. "Benito Juárez" de Oaxaca</v>
          </cell>
        </row>
        <row r="23">
          <cell r="B23" t="str">
            <v>BENEMÉRITA UNIVERSIDAD AUTÓNOMA DE PUEBLA</v>
          </cell>
          <cell r="C23" t="str">
            <v>B. U. A. de Puebla</v>
          </cell>
        </row>
        <row r="24">
          <cell r="B24" t="str">
            <v>UNIVERSIDAD AUTÓNOMA DE QUERÉTARO</v>
          </cell>
          <cell r="C24" t="str">
            <v>U. A. de Querétaro</v>
          </cell>
        </row>
        <row r="25">
          <cell r="B25" t="str">
            <v>UNIVERSIDAD AUTÓNOMA DEL ESTADO DE QUINTANA ROO</v>
          </cell>
          <cell r="C25" t="str">
            <v>U. A del Edo. de Quintana Roo</v>
          </cell>
        </row>
        <row r="26">
          <cell r="B26" t="str">
            <v>UNIVERSIDAD AUTÓNOMA DE SAN LUIS POTOSÍ</v>
          </cell>
          <cell r="C26" t="str">
            <v>U. A. de San Luis Potosí</v>
          </cell>
        </row>
        <row r="27">
          <cell r="B27" t="str">
            <v>UNIVERSIDAD AUTÓNOMA DE SINALOA</v>
          </cell>
          <cell r="C27" t="str">
            <v>U. A. de Sinaloa</v>
          </cell>
        </row>
        <row r="28">
          <cell r="B28" t="str">
            <v>UNIVERSIDAD AUTÓNOMA DE OCCIDENTE</v>
          </cell>
          <cell r="C28" t="str">
            <v>U. A. de Occidente</v>
          </cell>
        </row>
        <row r="29">
          <cell r="B29" t="str">
            <v>UNIVERSIDAD DE SONORA</v>
          </cell>
          <cell r="C29" t="str">
            <v>U. de Sonora</v>
          </cell>
        </row>
        <row r="30">
          <cell r="B30" t="str">
            <v>INSTITUTO TECNOLÓGICO DE SONORA</v>
          </cell>
          <cell r="C30" t="str">
            <v>Instituto Tecnológico de Sonora</v>
          </cell>
        </row>
        <row r="31">
          <cell r="B31" t="str">
            <v>UNIVERSIDAD JUÁREZ AUTÓNOMA DE TABASCO</v>
          </cell>
          <cell r="C31" t="str">
            <v>U. Juárez A. de Tabasco</v>
          </cell>
        </row>
        <row r="32">
          <cell r="B32" t="str">
            <v>UNIVERSIDAD AUTÓNOMA DE TAMAULIPAS</v>
          </cell>
          <cell r="C32" t="str">
            <v>U. A. de Tamaulipas</v>
          </cell>
        </row>
        <row r="33">
          <cell r="B33" t="str">
            <v>UNIVERSIDAD AUTÓNOMA DE TLAXCALA</v>
          </cell>
          <cell r="C33" t="str">
            <v>U. A. de Tlaxcala</v>
          </cell>
        </row>
        <row r="34">
          <cell r="B34" t="str">
            <v>UNIVERSIDAD VERACRUZANA</v>
          </cell>
          <cell r="C34" t="str">
            <v>U. Veracruzana</v>
          </cell>
        </row>
        <row r="35">
          <cell r="B35" t="str">
            <v>UNIVERSIDAD AUTÓNOMA DE YUCATÁN</v>
          </cell>
          <cell r="C35" t="str">
            <v>U. A. de Yucatán</v>
          </cell>
        </row>
        <row r="36">
          <cell r="B36" t="str">
            <v>UNIVERSIDAD AUTÓNOMA DE ZACATECAS "FRANCISCO GARCÍA SALINAS"</v>
          </cell>
          <cell r="C36" t="str">
            <v>U. A. de Zacatecas</v>
          </cell>
        </row>
      </sheetData>
      <sheetData sheetId="4"/>
      <sheetData sheetId="5">
        <row r="471">
          <cell r="U471">
            <v>470689.90836499969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NOTA"/>
      <sheetName val="Aspectos a considerar"/>
      <sheetName val="Hoja de trabajo"/>
      <sheetName val="Hoja1"/>
      <sheetName val="Fracción I 2026"/>
      <sheetName val="Fracción II 1er 2026"/>
      <sheetName val="Fracción II 3er 2026"/>
      <sheetName val="Fracción II 4to 2026"/>
      <sheetName val="Fracción III 1er 2026"/>
      <sheetName val="Fracción II 2do 2026"/>
      <sheetName val="Fracción III 2do 2026"/>
      <sheetName val="Fracción III 3er 2026"/>
      <sheetName val="Fracción III 4to 2026"/>
      <sheetName val="Edo Act 1er 2026"/>
      <sheetName val="ESF-art 37"/>
      <sheetName val="EA- art 37"/>
      <sheetName val="Edo Act 2do 2026"/>
      <sheetName val="Edo Act 3er 2026"/>
      <sheetName val="Edo Act 4to 2026"/>
      <sheetName val="Fracción V 1er 2026"/>
      <sheetName val="Fracción V 2do 2026"/>
      <sheetName val="Fracción V 3er 2026"/>
      <sheetName val="Fracción V 4to 20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de Guanajuato, Gobierno del Estado de Guanajuato (a)</v>
          </cell>
        </row>
        <row r="14">
          <cell r="C14" t="str">
            <v>Al 31 de diciembre de 2018 y al 31 de diciembre de 2019 (b)</v>
          </cell>
        </row>
        <row r="20">
          <cell r="D20" t="str">
            <v>2019 (d)</v>
          </cell>
          <cell r="E20" t="str">
            <v>31 de diciembre de 2018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fe p trimestr"/>
      <sheetName val="Datos Maestros para REF"/>
      <sheetName val="PANEL"/>
      <sheetName val="ESF UG"/>
      <sheetName val="EA UG"/>
      <sheetName val="EVHP UG"/>
      <sheetName val="EFE UG"/>
      <sheetName val="Notas"/>
      <sheetName val="Nota Inversiones"/>
      <sheetName val="Balanza Matriz"/>
      <sheetName val="Hoja de trabajo EFF"/>
      <sheetName val="ESF inf adicional"/>
      <sheetName val="EA in adicional"/>
      <sheetName val="Nota 1"/>
      <sheetName val="Nota 2"/>
      <sheetName val="Nota 3"/>
      <sheetName val="Nota 5"/>
      <sheetName val="Nota 6"/>
      <sheetName val="Nota 7"/>
      <sheetName val="Nota 8"/>
      <sheetName val="Nota 8.1"/>
      <sheetName val="Nota 8.2"/>
      <sheetName val="Nota 9"/>
      <sheetName val="Nota 10"/>
      <sheetName val="Nota 1 Pasivo"/>
      <sheetName val="Nota 1.1 pasivo"/>
      <sheetName val="Nota 2 pasivo"/>
      <sheetName val="Nota 3 pasivos"/>
      <sheetName val="Nota 1 resultados"/>
      <sheetName val="Nota 2 resultados"/>
      <sheetName val="Nota 3 resultados"/>
      <sheetName val="Nota 3.1 resultados"/>
      <sheetName val="Nota 3.2 resultados"/>
      <sheetName val="Nota 1 hacienda pública"/>
      <sheetName val="Nota 1.1 hacienda pública"/>
      <sheetName val="Nota 1 flujo de efectivo"/>
      <sheetName val="Nota 2 flujo de efectivo"/>
      <sheetName val="Hoja2"/>
      <sheetName val="Altas y bajas AF"/>
      <sheetName val="Devengados"/>
      <sheetName val="Devengados nov+"/>
      <sheetName val="ESF-art 38"/>
      <sheetName val="Hoja1"/>
      <sheetName val="EA- art 38"/>
      <sheetName val="Hoja4"/>
      <sheetName val="ACT - Trimes"/>
      <sheetName val="ESF - Trimes"/>
      <sheetName val="EVHP - Trimes"/>
      <sheetName val="ECSF - Trimes"/>
      <sheetName val="EFE - Trimes"/>
      <sheetName val="EAA - Trimes"/>
      <sheetName val="EADOP - trim"/>
      <sheetName val="Notas- ESF -trim"/>
      <sheetName val="Notas - ACT-Trim"/>
      <sheetName val="Notas - VHP- Trim"/>
      <sheetName val="Notas -EFE-Trim"/>
      <sheetName val="CRUCES"/>
      <sheetName val="LDF"/>
      <sheetName val="Notas a los Edos Financieros"/>
      <sheetName val="Conciliacion_Ig"/>
      <sheetName val="Conciliacion_Eg"/>
      <sheetName val="Memoria"/>
      <sheetName val="Memoria (II)"/>
    </sheetNames>
    <sheetDataSet>
      <sheetData sheetId="0"/>
      <sheetData sheetId="1">
        <row r="1">
          <cell r="AS1" t="str">
            <v>Tipo</v>
          </cell>
          <cell r="AU1" t="str">
            <v>MESCOM</v>
          </cell>
          <cell r="AX1" t="str">
            <v>TEXTOCOMP</v>
          </cell>
        </row>
        <row r="2">
          <cell r="AM2" t="str">
            <v>ESTADO FINANCIERO</v>
          </cell>
          <cell r="AO2" t="str">
            <v>MES</v>
          </cell>
          <cell r="AQ2" t="str">
            <v>TEXTO OK</v>
          </cell>
          <cell r="AS2" t="str">
            <v>5 años</v>
          </cell>
          <cell r="AU2" t="str">
            <v>Enero</v>
          </cell>
          <cell r="AX2" t="str">
            <v>Al 31 de Enero 2025 y Diciembre de 2024, 2023, 2022 y 2021</v>
          </cell>
        </row>
        <row r="3">
          <cell r="AM3" t="str">
            <v>Estado de Situación Financiera</v>
          </cell>
          <cell r="AO3" t="str">
            <v>Enero</v>
          </cell>
          <cell r="AQ3" t="str">
            <v>al 31 de Enero de 2025 y al 31 de Diciembre 2024</v>
          </cell>
          <cell r="AS3" t="str">
            <v>Variaciones</v>
          </cell>
          <cell r="AU3" t="str">
            <v>Enero</v>
          </cell>
          <cell r="AX3" t="str">
            <v>Al 31 de Enero 2025 y Diciembre de 2024, 2023, 2022 y 2021</v>
          </cell>
        </row>
        <row r="4">
          <cell r="AM4" t="str">
            <v>Estado de Actividades</v>
          </cell>
          <cell r="AO4" t="str">
            <v>Enero</v>
          </cell>
          <cell r="AQ4" t="str">
            <v>del 01 de Enero al 31 de Enero 2025 y del 01 de Enero  al 31 de Diciembre 2024</v>
          </cell>
          <cell r="AS4" t="str">
            <v>5 años</v>
          </cell>
          <cell r="AU4" t="str">
            <v>Febrero</v>
          </cell>
          <cell r="AX4" t="str">
            <v>Al 29 de Febrero 2025 y Diciembre de 2024, 2023, 2022 y 2021</v>
          </cell>
        </row>
        <row r="5">
          <cell r="AM5" t="str">
            <v>Estado de Flujos de Efectivo</v>
          </cell>
          <cell r="AO5" t="str">
            <v>Enero</v>
          </cell>
          <cell r="AQ5" t="str">
            <v>del 01 de Enero al 31 de Enero 2025 y del 01 de Enero  al 31 de Diciembre de 2024</v>
          </cell>
          <cell r="AS5" t="str">
            <v>Variaciones</v>
          </cell>
          <cell r="AU5" t="str">
            <v>Febrero</v>
          </cell>
          <cell r="AX5" t="str">
            <v>Al 29 de Febrero 2025 y Diciembre de 2024, 2023, 2022 y 2021</v>
          </cell>
        </row>
        <row r="6">
          <cell r="AM6" t="str">
            <v>Estado de Variación en la Hacienda Pública</v>
          </cell>
          <cell r="AO6" t="str">
            <v>Enero</v>
          </cell>
          <cell r="AQ6" t="str">
            <v>del 01 de Enero al 31 de Enero 2025 y del 01 de Enero  al 31 de Diciembre de 2024</v>
          </cell>
          <cell r="AS6" t="str">
            <v>5 años</v>
          </cell>
          <cell r="AU6" t="str">
            <v>Marzo</v>
          </cell>
          <cell r="AX6" t="str">
            <v>Al 31 de Marzo 2025 y Diciembre de 2024, 2023, 2022 y 2021</v>
          </cell>
        </row>
        <row r="7">
          <cell r="AM7" t="str">
            <v>Estado de Situación Financiera</v>
          </cell>
          <cell r="AO7" t="str">
            <v>Febrero</v>
          </cell>
          <cell r="AQ7" t="str">
            <v>al 28 de Febrero de 2025 y al 31 de Diciembre 2024</v>
          </cell>
          <cell r="AS7" t="str">
            <v>Variaciones</v>
          </cell>
          <cell r="AU7" t="str">
            <v>Marzo</v>
          </cell>
          <cell r="AX7" t="str">
            <v>Al 31 de Marzo 2025 y Diciembre de 2024, 2023, 2022 y 2021</v>
          </cell>
        </row>
        <row r="8">
          <cell r="AM8" t="str">
            <v>Estado de Actividades</v>
          </cell>
          <cell r="AO8" t="str">
            <v>Febrero</v>
          </cell>
          <cell r="AQ8" t="str">
            <v>del 01 de Enero al 28 de Febrero 2025 y del 01 de Enero  al 31 de Diciembre 2024</v>
          </cell>
          <cell r="AS8" t="str">
            <v>5 años</v>
          </cell>
          <cell r="AU8" t="str">
            <v>Abril</v>
          </cell>
          <cell r="AX8" t="str">
            <v>Al 30 de Abril 2025 y Diciembre de 2024, 2023, 2022 y 2021</v>
          </cell>
        </row>
        <row r="9">
          <cell r="AM9" t="str">
            <v>Estado de Flujos de Efectivo</v>
          </cell>
          <cell r="AO9" t="str">
            <v>Febrero</v>
          </cell>
          <cell r="AQ9" t="str">
            <v>del 01 de Enero al 28 de Febrero 2025 y del 01 de Enero  al 31 de Diciembre de 2024</v>
          </cell>
          <cell r="AS9" t="str">
            <v>Variaciones</v>
          </cell>
          <cell r="AU9" t="str">
            <v>Abril</v>
          </cell>
          <cell r="AX9" t="str">
            <v>Al 30 de Abril 2025 y Diciembre de 2024, 2023, 2022 y 2021</v>
          </cell>
        </row>
        <row r="10">
          <cell r="AM10" t="str">
            <v>Estado de Variación en la Hacienda Pública</v>
          </cell>
          <cell r="AO10" t="str">
            <v>Febrero</v>
          </cell>
          <cell r="AQ10" t="str">
            <v>del 01 de Enero al 28 de Febrero 2025 y del 01  al 31 de Diciembre de 2024</v>
          </cell>
          <cell r="AS10" t="str">
            <v>5 años</v>
          </cell>
          <cell r="AU10" t="str">
            <v>Mayo</v>
          </cell>
          <cell r="AX10" t="str">
            <v>Al 31 de Mayo 2025 y Diciembre de 2024, 2023, 2022 y 2021</v>
          </cell>
        </row>
        <row r="11">
          <cell r="AM11" t="str">
            <v>Estado de Situación Financiera</v>
          </cell>
          <cell r="AO11" t="str">
            <v>Marzo</v>
          </cell>
          <cell r="AQ11" t="str">
            <v>al 31 de Marzo de 2025 y al 31 de Diciembre 2024</v>
          </cell>
          <cell r="AS11" t="str">
            <v>Variaciones</v>
          </cell>
          <cell r="AU11" t="str">
            <v>Mayo</v>
          </cell>
          <cell r="AX11" t="str">
            <v>Al 31 de Mayo 2025 y Diciembre de 2024, 2023, 2022 y 2021</v>
          </cell>
        </row>
        <row r="12">
          <cell r="AM12" t="str">
            <v>Estado de Actividades</v>
          </cell>
          <cell r="AO12" t="str">
            <v>Marzo</v>
          </cell>
          <cell r="AQ12" t="str">
            <v>del 01 de Enero al 31 de Marzo 2025 y del 01 de Enero  al 31 de Diciembre 2024</v>
          </cell>
          <cell r="AS12" t="str">
            <v>5 años</v>
          </cell>
          <cell r="AU12" t="str">
            <v>Junio</v>
          </cell>
          <cell r="AX12" t="str">
            <v>Al 30 de Junio 2025 y Diciembre de 2024, 2023, 2022 y 2021</v>
          </cell>
        </row>
        <row r="13">
          <cell r="AM13" t="str">
            <v>Estado de Flujos de Efectivo</v>
          </cell>
          <cell r="AO13" t="str">
            <v>Marzo</v>
          </cell>
          <cell r="AQ13" t="str">
            <v>del 01 de Enero al 31 de Marzo 2025 y del 01 de Enero  al 31 de Diciembre de 2024</v>
          </cell>
          <cell r="AS13" t="str">
            <v>Variaciones</v>
          </cell>
          <cell r="AU13" t="str">
            <v>Junio</v>
          </cell>
          <cell r="AX13" t="str">
            <v>Al 30 de Junio 2025 y Diciembre de 2024, 2023, 2022 y 2021</v>
          </cell>
        </row>
        <row r="14">
          <cell r="AM14" t="str">
            <v>Estado de Variación en la Hacienda Pública</v>
          </cell>
          <cell r="AO14" t="str">
            <v>Marzo</v>
          </cell>
          <cell r="AQ14" t="str">
            <v>del 01 de Enero al 31 de Marzo 2025 y del 01  al 31 de Diciembre de 2024</v>
          </cell>
          <cell r="AS14" t="str">
            <v>5 años</v>
          </cell>
          <cell r="AU14" t="str">
            <v>Julio</v>
          </cell>
          <cell r="AX14" t="str">
            <v>Al 31 de Julio 2025 y Diciembre de 2024, 2023, 2022 y 2021</v>
          </cell>
        </row>
        <row r="15">
          <cell r="AM15" t="str">
            <v>Estado de Situación Financiera</v>
          </cell>
          <cell r="AO15" t="str">
            <v>Abril</v>
          </cell>
          <cell r="AQ15" t="str">
            <v>al 30 de Abril de 2025 y al 31 de Diciembre 2024</v>
          </cell>
          <cell r="AS15" t="str">
            <v>Variaciones</v>
          </cell>
          <cell r="AU15" t="str">
            <v>Julio</v>
          </cell>
          <cell r="AX15" t="str">
            <v>Al 31 de Julio 2025 y Diciembre de 2024, 2023, 2022 y 2021</v>
          </cell>
        </row>
        <row r="16">
          <cell r="AM16" t="str">
            <v>Estado de Actividades</v>
          </cell>
          <cell r="AO16" t="str">
            <v>Abril</v>
          </cell>
          <cell r="AQ16" t="str">
            <v>del 01 de Enero al 30 de Abril 2025 y del 01 de Enero  al 31 de Diciembre 2024</v>
          </cell>
          <cell r="AS16" t="str">
            <v>5 años</v>
          </cell>
          <cell r="AU16" t="str">
            <v>Agosto</v>
          </cell>
          <cell r="AX16" t="str">
            <v>Al 31 de Agosto 2025 y Diciembre de 2024, 2023, 2022 y 2021</v>
          </cell>
        </row>
        <row r="17">
          <cell r="AM17" t="str">
            <v>Estado de Flujos de Efectivo</v>
          </cell>
          <cell r="AO17" t="str">
            <v>Abril</v>
          </cell>
          <cell r="AQ17" t="str">
            <v>del 01 de Enero al 30 de Abril 2025 y del 01 de Enero  al 31 de Diciembre de 2024</v>
          </cell>
          <cell r="AS17" t="str">
            <v>Variaciones</v>
          </cell>
          <cell r="AU17" t="str">
            <v>Agosto</v>
          </cell>
          <cell r="AX17" t="str">
            <v>Al 31 de Agosto 2025 y Diciembre de 2024, 2023, 2022 y 2021</v>
          </cell>
        </row>
        <row r="18">
          <cell r="AM18" t="str">
            <v>Estado de Variación en la Hacienda Pública</v>
          </cell>
          <cell r="AO18" t="str">
            <v>Abril</v>
          </cell>
          <cell r="AQ18" t="str">
            <v>del 01 de Enero al 30 de Abril 2025 y del 01  al 31 de Diciembre de 2024</v>
          </cell>
          <cell r="AS18" t="str">
            <v>5 años</v>
          </cell>
          <cell r="AU18" t="str">
            <v>Septiembre</v>
          </cell>
          <cell r="AX18" t="str">
            <v>Al 30 de Septiembre 2025 y Diciembre de 2024, 2023, 2022 y 2021</v>
          </cell>
        </row>
        <row r="19">
          <cell r="AM19" t="str">
            <v>Estado de Situación Financiera</v>
          </cell>
          <cell r="AO19" t="str">
            <v>Mayo</v>
          </cell>
          <cell r="AQ19" t="str">
            <v>al 31 de Mayo de 2025 y al 31 de Diciembre 2024</v>
          </cell>
          <cell r="AS19" t="str">
            <v>Variaciones</v>
          </cell>
          <cell r="AU19" t="str">
            <v>Septiembre</v>
          </cell>
          <cell r="AX19" t="str">
            <v>Al 30 de Septiembre 2025 y Diciembre de 2024, 2023, 2022 y 2021</v>
          </cell>
        </row>
        <row r="20">
          <cell r="AM20" t="str">
            <v>Estado de Actividades</v>
          </cell>
          <cell r="AO20" t="str">
            <v>Mayo</v>
          </cell>
          <cell r="AQ20" t="str">
            <v>del 01 de Enero al 31 de Mayo 2025 y del 01 de Enero  al 31 de Diciembre 2024</v>
          </cell>
          <cell r="AS20" t="str">
            <v>5 años</v>
          </cell>
          <cell r="AU20" t="str">
            <v>Octubre</v>
          </cell>
          <cell r="AX20" t="str">
            <v>Al 31 de Octubre 2025 y Diciembre de 2024, 2023, 2022 y 2021</v>
          </cell>
        </row>
        <row r="21">
          <cell r="AM21" t="str">
            <v>Estado de Flujos de Efectivo</v>
          </cell>
          <cell r="AO21" t="str">
            <v>Mayo</v>
          </cell>
          <cell r="AQ21" t="str">
            <v>del 01 de Enero al 31 de Mayo 2025 y del 01 de Enero  al 31 de Diciembre de 2024</v>
          </cell>
          <cell r="AS21" t="str">
            <v>Variaciones</v>
          </cell>
          <cell r="AU21" t="str">
            <v>Octubre</v>
          </cell>
          <cell r="AX21" t="str">
            <v>Al 31 de Octubre 2025 y Diciembre de 2024, 2023, 2022 y 2021</v>
          </cell>
        </row>
        <row r="22">
          <cell r="AM22" t="str">
            <v>Estado de Variación en la Hacienda Pública</v>
          </cell>
          <cell r="AO22" t="str">
            <v>Mayo</v>
          </cell>
          <cell r="AQ22" t="str">
            <v>del 01 de Enero al 31 de Mayo 2025 y del 01  al 31 de Diciembre de 2024</v>
          </cell>
          <cell r="AS22" t="str">
            <v>5 años</v>
          </cell>
          <cell r="AU22" t="str">
            <v>Noviembre</v>
          </cell>
          <cell r="AX22" t="str">
            <v>Al 30 de Noviembre 2025 y Diciembre de 2024, 2023, 2022 y 2021</v>
          </cell>
        </row>
        <row r="23">
          <cell r="AM23" t="str">
            <v>Estado de Situación Financiera</v>
          </cell>
          <cell r="AO23" t="str">
            <v>Junio</v>
          </cell>
          <cell r="AQ23" t="str">
            <v>al 30 de Junio de 2025 y al 31 de Diciembre 2024</v>
          </cell>
          <cell r="AS23" t="str">
            <v>Variaciones</v>
          </cell>
          <cell r="AU23" t="str">
            <v>Noviembre</v>
          </cell>
          <cell r="AX23" t="str">
            <v>Al 30 de Noviembre 2025 y Diciembre de 2024, 2023, 2022 y 2021</v>
          </cell>
        </row>
        <row r="24">
          <cell r="AM24" t="str">
            <v>Estado de Actividades</v>
          </cell>
          <cell r="AO24" t="str">
            <v>Junio</v>
          </cell>
          <cell r="AQ24" t="str">
            <v>del 01 de Enero al 30 de Junio 2025 y del 01 de Enero  al 31 de Diciembre 2024</v>
          </cell>
          <cell r="AS24" t="str">
            <v>5 años</v>
          </cell>
          <cell r="AU24" t="str">
            <v>Diciembre</v>
          </cell>
          <cell r="AX24" t="str">
            <v>Al 31 de Diciembre 2025 y Diciembre de 2024, 2023, 2022 y 2021</v>
          </cell>
        </row>
        <row r="25">
          <cell r="AM25" t="str">
            <v>Estado de Flujos de Efectivo</v>
          </cell>
          <cell r="AO25" t="str">
            <v>Junio</v>
          </cell>
          <cell r="AQ25" t="str">
            <v>del 01 de Enero al 30 de Junio 2025 y del 01 de Enero  al 31 de Diciembre de 2024</v>
          </cell>
          <cell r="AS25" t="str">
            <v>Variaciones</v>
          </cell>
          <cell r="AU25" t="str">
            <v>Diciembre</v>
          </cell>
          <cell r="AX25" t="str">
            <v>Al 31 de Diciembre 2025 y Diciembre de 2024, 2023, 2022 y 2021</v>
          </cell>
        </row>
        <row r="26">
          <cell r="AM26" t="str">
            <v>Estado de Variación en la Hacienda Pública</v>
          </cell>
          <cell r="AO26" t="str">
            <v>Junio</v>
          </cell>
          <cell r="AQ26" t="str">
            <v>del 01 de Enero al 30 de Junio 2025 y del 01  al 31 de Diciembre de 2024</v>
          </cell>
        </row>
        <row r="27">
          <cell r="AM27" t="str">
            <v>Estado de Situación Financiera</v>
          </cell>
          <cell r="AO27" t="str">
            <v>Julio</v>
          </cell>
          <cell r="AQ27" t="str">
            <v>al 31 de Julio de 2025 y al 31 de Diciembre 2024</v>
          </cell>
        </row>
        <row r="28">
          <cell r="AM28" t="str">
            <v>Estado de Actividades</v>
          </cell>
          <cell r="AO28" t="str">
            <v>Julio</v>
          </cell>
          <cell r="AQ28" t="str">
            <v>del 01 de Enero al 31 de Julio 2025 y del 01 de Enero  al 31 de Diciembre 2024</v>
          </cell>
        </row>
        <row r="29">
          <cell r="AM29" t="str">
            <v>Estado de Flujos de Efectivo</v>
          </cell>
          <cell r="AO29" t="str">
            <v>Julio</v>
          </cell>
          <cell r="AQ29" t="str">
            <v>del 01 de Enero al 31 de Julio 2025 y del 01 de Enero  al 31 de Diciembre de 2024</v>
          </cell>
        </row>
        <row r="30">
          <cell r="AM30" t="str">
            <v>Estado de Variación en la Hacienda Pública</v>
          </cell>
          <cell r="AO30" t="str">
            <v>Julio</v>
          </cell>
          <cell r="AQ30" t="str">
            <v>del 01 de Enero al 31 de Julio 2025 y del 01  al 31 de Diciembre de 2024</v>
          </cell>
        </row>
        <row r="31">
          <cell r="AM31" t="str">
            <v>Estado de Situación Financiera</v>
          </cell>
          <cell r="AO31" t="str">
            <v>Agosto</v>
          </cell>
          <cell r="AQ31" t="str">
            <v>al 31 de Agosto de 2025 y al 31 de Diciembre 2024</v>
          </cell>
        </row>
        <row r="32">
          <cell r="AM32" t="str">
            <v>Estado de Actividades</v>
          </cell>
          <cell r="AO32" t="str">
            <v>Agosto</v>
          </cell>
          <cell r="AQ32" t="str">
            <v>del 01 de Enero al 31 de Agosto 2025 y del 01 de Enero  al 31 de Diciembre 2024</v>
          </cell>
        </row>
        <row r="33">
          <cell r="AM33" t="str">
            <v>Estado de Flujos de Efectivo</v>
          </cell>
          <cell r="AO33" t="str">
            <v>Agosto</v>
          </cell>
          <cell r="AQ33" t="str">
            <v>del 01 de Enero al 31 de Agosto 2025 y del 01 de Enero  al 31 de Diciembre de 2024</v>
          </cell>
        </row>
        <row r="34">
          <cell r="AM34" t="str">
            <v>Estado de Variación en la Hacienda Pública</v>
          </cell>
          <cell r="AO34" t="str">
            <v>Agosto</v>
          </cell>
          <cell r="AQ34" t="str">
            <v>del 01 de Enero al 31 de Agosto 2025 y del 01  al 31 de Diciembre de 2024</v>
          </cell>
        </row>
        <row r="35">
          <cell r="AM35" t="str">
            <v>Estado de Situación Financiera</v>
          </cell>
          <cell r="AO35" t="str">
            <v>Septiembre</v>
          </cell>
          <cell r="AQ35" t="str">
            <v>al 30 de Septiembre de 2025 y al 31 de Diciembre 2024</v>
          </cell>
        </row>
        <row r="36">
          <cell r="AM36" t="str">
            <v>Estado de Actividades</v>
          </cell>
          <cell r="AO36" t="str">
            <v>Septiembre</v>
          </cell>
          <cell r="AQ36" t="str">
            <v>del 01 de Enero al 30 de Septiembre 2025 y del 01 de Enero  al 31 de Diciembre 2024</v>
          </cell>
        </row>
        <row r="37">
          <cell r="AM37" t="str">
            <v>Estado de Flujos de Efectivo</v>
          </cell>
          <cell r="AO37" t="str">
            <v>Septiembre</v>
          </cell>
          <cell r="AQ37" t="str">
            <v>del 01 de Enero al 30 de Septiembre 2025 y del 01 de Enero  al 31 de Diciembre de 2024</v>
          </cell>
        </row>
        <row r="38">
          <cell r="AM38" t="str">
            <v>Estado de Variación en la Hacienda Pública</v>
          </cell>
          <cell r="AO38" t="str">
            <v>Septiembre</v>
          </cell>
          <cell r="AQ38" t="str">
            <v>del 01 de Enero al 30 de Septiembre 2025 y del 01  al 31 de Diciembre de 2024</v>
          </cell>
        </row>
        <row r="39">
          <cell r="AM39" t="str">
            <v>Estado de Situación Financiera</v>
          </cell>
          <cell r="AO39" t="str">
            <v>Octubre</v>
          </cell>
          <cell r="AQ39" t="str">
            <v>al 31 de Octubre de 2025 y al 31 de Diciembre 2024</v>
          </cell>
        </row>
        <row r="40">
          <cell r="AM40" t="str">
            <v>Estado de Actividades</v>
          </cell>
          <cell r="AO40" t="str">
            <v>Octubre</v>
          </cell>
          <cell r="AQ40" t="str">
            <v>del 01 de Enero al 31 de Octubre 2025 y del 01 de Enero  al 31 de Diciembre 2024</v>
          </cell>
        </row>
        <row r="41">
          <cell r="AM41" t="str">
            <v>Estado de Flujos de Efectivo</v>
          </cell>
          <cell r="AO41" t="str">
            <v>Octubre</v>
          </cell>
          <cell r="AQ41" t="str">
            <v>del 01 de Enero al 31 de Octubre 2025 y del 01 de Enero  al 31 de Diciembre de 2024</v>
          </cell>
        </row>
        <row r="42">
          <cell r="AM42" t="str">
            <v>Estado de Variación en la Hacienda Pública</v>
          </cell>
          <cell r="AO42" t="str">
            <v>Octubre</v>
          </cell>
          <cell r="AQ42" t="str">
            <v>del 01 de Enero al 31 de Octubre 2025 y del 01  al 31 de Diciembre de 2024</v>
          </cell>
        </row>
        <row r="43">
          <cell r="AM43" t="str">
            <v>Estado de Situación Financiera</v>
          </cell>
          <cell r="AO43" t="str">
            <v>Noviembre</v>
          </cell>
          <cell r="AQ43" t="str">
            <v>al 30 de Noviembre de 2025 y al 31 de Diciembre 2024</v>
          </cell>
        </row>
        <row r="44">
          <cell r="AM44" t="str">
            <v>Estado de Actividades</v>
          </cell>
          <cell r="AO44" t="str">
            <v>Noviembre</v>
          </cell>
          <cell r="AQ44" t="str">
            <v>del 01 de Enero al 30 de Noviembre 2025 y del 01 de Enero  al 31 de Diciembre 2024</v>
          </cell>
        </row>
        <row r="45">
          <cell r="AM45" t="str">
            <v>Estado de Flujos de Efectivo</v>
          </cell>
          <cell r="AO45" t="str">
            <v>Noviembre</v>
          </cell>
          <cell r="AQ45" t="str">
            <v>del 01 de Enero al 30 de Noviembre 2025 y del 01 de Enero  al 31 de Diciembre de 2024</v>
          </cell>
        </row>
        <row r="46">
          <cell r="AM46" t="str">
            <v>Estado de Variación en la Hacienda Pública</v>
          </cell>
          <cell r="AO46" t="str">
            <v>Noviembre</v>
          </cell>
          <cell r="AQ46" t="str">
            <v>del 01 de Enero al 30 de Noviembre 2025 y del 01  al 31 de Diciembre de 2024</v>
          </cell>
        </row>
        <row r="47">
          <cell r="AM47" t="str">
            <v>Estado de Situación Financiera</v>
          </cell>
          <cell r="AO47" t="str">
            <v>Diciembre</v>
          </cell>
          <cell r="AQ47" t="str">
            <v>al 31 de Diciembre de 2025 y al 31 de Diciembre 2024</v>
          </cell>
        </row>
        <row r="48">
          <cell r="AM48" t="str">
            <v>Estado de Actividades</v>
          </cell>
          <cell r="AO48" t="str">
            <v>Diciembre</v>
          </cell>
          <cell r="AQ48" t="str">
            <v>del 01 de Enero al 31 de Diciembre 2025 y del 01 de Enero  al 31 de Diciembre 2024</v>
          </cell>
        </row>
        <row r="49">
          <cell r="AM49" t="str">
            <v>Estado de Flujos de Efectivo</v>
          </cell>
          <cell r="AO49" t="str">
            <v>Diciembre</v>
          </cell>
          <cell r="AQ49" t="str">
            <v>del 01 de Enero al 31 de Diciembre 2025 y del 01 de Enero  al 31 de Diciembre de 2024</v>
          </cell>
        </row>
        <row r="50">
          <cell r="AM50" t="str">
            <v>Estado de Variación en la Hacienda Pública</v>
          </cell>
          <cell r="AO50" t="str">
            <v>Diciembre</v>
          </cell>
          <cell r="AQ50" t="str">
            <v>del 01 de Enero al 31 de Diciembre 2025 y del 01  al 31 de Diciembre de 2024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80F55-EEC1-4733-B714-37BF756EDF2C}">
  <sheetPr>
    <tabColor rgb="FFC39326"/>
    <pageSetUpPr fitToPage="1"/>
  </sheetPr>
  <dimension ref="A1:X495"/>
  <sheetViews>
    <sheetView showGridLines="0" tabSelected="1" topLeftCell="C448" zoomScaleNormal="100" zoomScaleSheetLayoutView="90" zoomScalePageLayoutView="80" workbookViewId="0">
      <selection activeCell="P485" sqref="P485"/>
    </sheetView>
  </sheetViews>
  <sheetFormatPr baseColWidth="10" defaultColWidth="11.42578125" defaultRowHeight="15"/>
  <cols>
    <col min="1" max="1" width="15.85546875" style="4" customWidth="1"/>
    <col min="2" max="2" width="46.28515625" style="4" customWidth="1"/>
    <col min="3" max="3" width="1" style="4" customWidth="1"/>
    <col min="4" max="4" width="35.7109375" style="4" customWidth="1"/>
    <col min="5" max="5" width="1" style="4" customWidth="1"/>
    <col min="6" max="7" width="12" style="4" customWidth="1"/>
    <col min="8" max="8" width="12.42578125" style="4" customWidth="1"/>
    <col min="9" max="9" width="1" style="4" customWidth="1"/>
    <col min="10" max="11" width="12" style="4" customWidth="1"/>
    <col min="12" max="12" width="12.42578125" style="4" customWidth="1"/>
    <col min="13" max="13" width="1" style="4" customWidth="1"/>
    <col min="14" max="14" width="19.42578125" style="4" customWidth="1"/>
    <col min="15" max="15" width="1" style="4" customWidth="1"/>
    <col min="16" max="16" width="16.85546875" style="4" customWidth="1"/>
    <col min="17" max="17" width="1" style="4" hidden="1" customWidth="1"/>
    <col min="18" max="18" width="14.7109375" style="4" customWidth="1"/>
    <col min="19" max="20" width="15.42578125" style="4" customWidth="1"/>
    <col min="21" max="21" width="17.140625" style="4" customWidth="1"/>
    <col min="22" max="22" width="11.42578125" style="4"/>
    <col min="23" max="23" width="12.7109375" style="4" bestFit="1" customWidth="1"/>
    <col min="24" max="16384" width="11.42578125" style="4"/>
  </cols>
  <sheetData>
    <row r="1" spans="1:24" ht="20.100000000000001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</row>
    <row r="2" spans="1:24" ht="18" customHeight="1">
      <c r="A2" s="5" t="s">
        <v>1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6"/>
      <c r="S2" s="6"/>
      <c r="T2" s="6"/>
      <c r="U2" s="8"/>
    </row>
    <row r="3" spans="1:24" ht="18" customHeight="1">
      <c r="A3" s="9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10"/>
    </row>
    <row r="4" spans="1:24" ht="18" customHeight="1">
      <c r="A4" s="9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10"/>
    </row>
    <row r="5" spans="1:24" ht="18" customHeight="1">
      <c r="A5" s="11" t="s">
        <v>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7"/>
      <c r="S5" s="7"/>
      <c r="T5" s="7"/>
      <c r="U5" s="10"/>
    </row>
    <row r="6" spans="1:24" ht="23.25" customHeight="1">
      <c r="A6" s="13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5"/>
      <c r="Q6" s="16"/>
      <c r="R6" s="17" t="s">
        <v>6</v>
      </c>
      <c r="S6" s="14"/>
      <c r="T6" s="14"/>
      <c r="U6" s="18"/>
    </row>
    <row r="7" spans="1:24" ht="30" customHeight="1">
      <c r="A7" s="19" t="s">
        <v>7</v>
      </c>
      <c r="B7" s="20" t="s">
        <v>8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2"/>
      <c r="Q7" s="23"/>
      <c r="R7" s="24"/>
      <c r="S7" s="24"/>
      <c r="T7" s="24"/>
      <c r="U7" s="25"/>
    </row>
    <row r="8" spans="1:24" ht="25.5" customHeight="1">
      <c r="A8" s="26"/>
      <c r="B8" s="27" t="s">
        <v>9</v>
      </c>
      <c r="C8" s="28"/>
      <c r="D8" s="29" t="s">
        <v>10</v>
      </c>
      <c r="E8" s="30"/>
      <c r="F8" s="31" t="s">
        <v>11</v>
      </c>
      <c r="G8" s="32"/>
      <c r="H8" s="33"/>
      <c r="I8" s="28"/>
      <c r="J8" s="34" t="s">
        <v>12</v>
      </c>
      <c r="K8" s="34"/>
      <c r="L8" s="34"/>
      <c r="M8" s="30"/>
      <c r="N8" s="34" t="s">
        <v>13</v>
      </c>
      <c r="O8" s="30"/>
      <c r="P8" s="34" t="s">
        <v>14</v>
      </c>
      <c r="Q8" s="30"/>
      <c r="R8" s="34" t="s">
        <v>15</v>
      </c>
      <c r="S8" s="34"/>
      <c r="T8" s="34"/>
      <c r="U8" s="35"/>
    </row>
    <row r="9" spans="1:24" ht="27.75" customHeight="1">
      <c r="A9" s="26"/>
      <c r="B9" s="27"/>
      <c r="C9" s="36"/>
      <c r="D9" s="29"/>
      <c r="E9" s="37"/>
      <c r="F9" s="38" t="s">
        <v>16</v>
      </c>
      <c r="G9" s="38" t="s">
        <v>17</v>
      </c>
      <c r="H9" s="38" t="s">
        <v>18</v>
      </c>
      <c r="I9" s="36"/>
      <c r="J9" s="38" t="s">
        <v>16</v>
      </c>
      <c r="K9" s="38" t="s">
        <v>17</v>
      </c>
      <c r="L9" s="38" t="s">
        <v>18</v>
      </c>
      <c r="M9" s="37"/>
      <c r="N9" s="39"/>
      <c r="O9" s="37"/>
      <c r="P9" s="39"/>
      <c r="Q9" s="37"/>
      <c r="R9" s="38" t="s">
        <v>16</v>
      </c>
      <c r="S9" s="38" t="s">
        <v>17</v>
      </c>
      <c r="T9" s="38" t="s">
        <v>18</v>
      </c>
      <c r="U9" s="40" t="s">
        <v>19</v>
      </c>
    </row>
    <row r="10" spans="1:24" ht="10.5" customHeight="1">
      <c r="A10" s="41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3"/>
    </row>
    <row r="11" spans="1:24" ht="60" customHeight="1">
      <c r="A11" s="44" t="str">
        <f>VLOOKUP('[1]Hoja de trabajo'!$A$2,[1]Hoja1!$B$1:$C$36,2,FALSE)</f>
        <v>U. de Guanajuato</v>
      </c>
      <c r="B11" s="45"/>
      <c r="C11" s="46"/>
      <c r="D11" s="47"/>
      <c r="E11" s="46"/>
      <c r="F11" s="48"/>
      <c r="G11" s="48"/>
      <c r="H11" s="48"/>
      <c r="I11" s="46"/>
      <c r="J11" s="48"/>
      <c r="K11" s="48"/>
      <c r="L11" s="48"/>
      <c r="M11" s="46"/>
      <c r="N11" s="49"/>
      <c r="O11" s="46"/>
      <c r="P11" s="50"/>
      <c r="Q11" s="51"/>
      <c r="R11" s="51"/>
      <c r="S11" s="51"/>
      <c r="T11" s="51"/>
      <c r="U11" s="52"/>
      <c r="W11" s="53"/>
      <c r="X11" s="53"/>
    </row>
    <row r="12" spans="1:24">
      <c r="A12" s="54" t="s">
        <v>20</v>
      </c>
      <c r="B12" s="55" t="s">
        <v>21</v>
      </c>
      <c r="C12" s="56">
        <v>0</v>
      </c>
      <c r="D12" s="55" t="s">
        <v>22</v>
      </c>
      <c r="E12" s="57"/>
      <c r="F12" s="58">
        <v>19847.238300000001</v>
      </c>
      <c r="G12" s="58">
        <v>18358.658200000002</v>
      </c>
      <c r="H12" s="58">
        <v>17586.7012</v>
      </c>
      <c r="I12" s="59"/>
      <c r="J12" s="60">
        <v>1</v>
      </c>
      <c r="K12" s="60">
        <v>1</v>
      </c>
      <c r="L12" s="60">
        <v>1</v>
      </c>
      <c r="M12" s="57"/>
      <c r="N12" s="61" t="s">
        <v>22</v>
      </c>
      <c r="O12" s="56"/>
      <c r="P12" s="62" t="s">
        <v>23</v>
      </c>
      <c r="Q12" s="63"/>
      <c r="R12" s="64">
        <f>IFERROR(F12*J12,0)</f>
        <v>19847.238300000001</v>
      </c>
      <c r="S12" s="64">
        <f>IFERROR(G12*K12,0)</f>
        <v>18358.658200000002</v>
      </c>
      <c r="T12" s="64">
        <f>IFERROR(H12*L12,0)</f>
        <v>17586.7012</v>
      </c>
      <c r="U12" s="65">
        <f>IFERROR(R12+S12+T12,0)</f>
        <v>55792.597699999998</v>
      </c>
      <c r="W12" s="53"/>
      <c r="X12" s="53"/>
    </row>
    <row r="13" spans="1:24">
      <c r="A13" s="54" t="s">
        <v>20</v>
      </c>
      <c r="B13" s="55" t="s">
        <v>24</v>
      </c>
      <c r="C13" s="56">
        <v>0</v>
      </c>
      <c r="D13" s="55" t="s">
        <v>22</v>
      </c>
      <c r="E13" s="57"/>
      <c r="F13" s="58">
        <v>32618.171900000001</v>
      </c>
      <c r="G13" s="58">
        <v>30697.550800000001</v>
      </c>
      <c r="H13" s="58">
        <v>28785.9473</v>
      </c>
      <c r="I13" s="59"/>
      <c r="J13" s="60">
        <v>1</v>
      </c>
      <c r="K13" s="60">
        <v>1</v>
      </c>
      <c r="L13" s="60">
        <v>1</v>
      </c>
      <c r="M13" s="57"/>
      <c r="N13" s="61" t="s">
        <v>22</v>
      </c>
      <c r="O13" s="56"/>
      <c r="P13" s="62" t="s">
        <v>23</v>
      </c>
      <c r="Q13" s="63"/>
      <c r="R13" s="64">
        <f t="shared" ref="R13:T76" si="0">IFERROR(F13*J13,0)</f>
        <v>32618.171900000001</v>
      </c>
      <c r="S13" s="64">
        <f t="shared" si="0"/>
        <v>30697.550800000001</v>
      </c>
      <c r="T13" s="64">
        <f t="shared" si="0"/>
        <v>28785.9473</v>
      </c>
      <c r="U13" s="65">
        <f t="shared" ref="U13:U76" si="1">IFERROR(R13+S13+T13,0)</f>
        <v>92101.67</v>
      </c>
      <c r="W13" s="53"/>
      <c r="X13" s="53"/>
    </row>
    <row r="14" spans="1:24">
      <c r="A14" s="54" t="s">
        <v>20</v>
      </c>
      <c r="B14" s="55" t="s">
        <v>25</v>
      </c>
      <c r="C14" s="56">
        <v>0</v>
      </c>
      <c r="D14" s="55" t="s">
        <v>22</v>
      </c>
      <c r="E14" s="57"/>
      <c r="F14" s="58">
        <v>12038.046871428571</v>
      </c>
      <c r="G14" s="58">
        <v>10350.72432857143</v>
      </c>
      <c r="H14" s="58">
        <v>9560.738842857143</v>
      </c>
      <c r="I14" s="59"/>
      <c r="J14" s="60">
        <v>7</v>
      </c>
      <c r="K14" s="60">
        <v>7</v>
      </c>
      <c r="L14" s="60">
        <v>7</v>
      </c>
      <c r="M14" s="57"/>
      <c r="N14" s="61" t="s">
        <v>26</v>
      </c>
      <c r="O14" s="56"/>
      <c r="P14" s="62" t="s">
        <v>27</v>
      </c>
      <c r="Q14" s="63"/>
      <c r="R14" s="64">
        <f t="shared" si="0"/>
        <v>84266.328099999999</v>
      </c>
      <c r="S14" s="64">
        <f t="shared" si="0"/>
        <v>72455.070300000007</v>
      </c>
      <c r="T14" s="64">
        <f t="shared" si="0"/>
        <v>66925.171900000001</v>
      </c>
      <c r="U14" s="65">
        <f t="shared" si="1"/>
        <v>223646.57030000002</v>
      </c>
      <c r="W14" s="53"/>
      <c r="X14" s="53"/>
    </row>
    <row r="15" spans="1:24">
      <c r="A15" s="54" t="s">
        <v>20</v>
      </c>
      <c r="B15" s="55" t="s">
        <v>25</v>
      </c>
      <c r="C15" s="56">
        <v>0</v>
      </c>
      <c r="D15" s="55" t="s">
        <v>22</v>
      </c>
      <c r="E15" s="57"/>
      <c r="F15" s="58">
        <v>17374.890532544377</v>
      </c>
      <c r="G15" s="58">
        <v>15286.596491228071</v>
      </c>
      <c r="H15" s="58">
        <v>14115.081360946746</v>
      </c>
      <c r="I15" s="59"/>
      <c r="J15" s="60">
        <v>84.5</v>
      </c>
      <c r="K15" s="60">
        <v>85.5</v>
      </c>
      <c r="L15" s="60">
        <v>84.5</v>
      </c>
      <c r="M15" s="57"/>
      <c r="N15" s="61" t="s">
        <v>26</v>
      </c>
      <c r="O15" s="56"/>
      <c r="P15" s="62" t="s">
        <v>23</v>
      </c>
      <c r="Q15" s="63"/>
      <c r="R15" s="64">
        <f t="shared" si="0"/>
        <v>1468178.25</v>
      </c>
      <c r="S15" s="64">
        <f t="shared" si="0"/>
        <v>1307004</v>
      </c>
      <c r="T15" s="64">
        <f t="shared" si="0"/>
        <v>1192724.375</v>
      </c>
      <c r="U15" s="65">
        <f t="shared" si="1"/>
        <v>3967906.625</v>
      </c>
      <c r="W15" s="53"/>
      <c r="X15" s="53"/>
    </row>
    <row r="16" spans="1:24">
      <c r="A16" s="54" t="s">
        <v>20</v>
      </c>
      <c r="B16" s="55" t="s">
        <v>25</v>
      </c>
      <c r="C16" s="56">
        <v>0</v>
      </c>
      <c r="D16" s="55" t="s">
        <v>22</v>
      </c>
      <c r="E16" s="57"/>
      <c r="F16" s="58">
        <v>17517.272919999999</v>
      </c>
      <c r="G16" s="58">
        <v>15501.838540000001</v>
      </c>
      <c r="H16" s="58">
        <v>13568.024412500001</v>
      </c>
      <c r="I16" s="59"/>
      <c r="J16" s="60">
        <v>15</v>
      </c>
      <c r="K16" s="60">
        <v>15</v>
      </c>
      <c r="L16" s="60">
        <v>16</v>
      </c>
      <c r="M16" s="57"/>
      <c r="N16" s="61" t="s">
        <v>26</v>
      </c>
      <c r="O16" s="56"/>
      <c r="P16" s="62" t="s">
        <v>28</v>
      </c>
      <c r="Q16" s="63"/>
      <c r="R16" s="64">
        <f t="shared" si="0"/>
        <v>262759.09379999997</v>
      </c>
      <c r="S16" s="64">
        <f t="shared" si="0"/>
        <v>232527.57810000001</v>
      </c>
      <c r="T16" s="64">
        <f t="shared" si="0"/>
        <v>217088.39060000001</v>
      </c>
      <c r="U16" s="65">
        <f t="shared" si="1"/>
        <v>712375.0625</v>
      </c>
      <c r="W16" s="53"/>
      <c r="X16" s="53"/>
    </row>
    <row r="17" spans="1:24">
      <c r="A17" s="54" t="s">
        <v>20</v>
      </c>
      <c r="B17" s="55" t="s">
        <v>25</v>
      </c>
      <c r="C17" s="56">
        <v>0</v>
      </c>
      <c r="D17" s="55" t="s">
        <v>22</v>
      </c>
      <c r="E17" s="57"/>
      <c r="F17" s="58">
        <v>14898.37364347826</v>
      </c>
      <c r="G17" s="58">
        <v>14013.08016521739</v>
      </c>
      <c r="H17" s="58">
        <v>12931.923913043478</v>
      </c>
      <c r="I17" s="59"/>
      <c r="J17" s="60">
        <v>23</v>
      </c>
      <c r="K17" s="60">
        <v>23</v>
      </c>
      <c r="L17" s="60">
        <v>23</v>
      </c>
      <c r="M17" s="57"/>
      <c r="N17" s="61" t="s">
        <v>26</v>
      </c>
      <c r="O17" s="56"/>
      <c r="P17" s="62" t="s">
        <v>29</v>
      </c>
      <c r="Q17" s="63"/>
      <c r="R17" s="64">
        <f t="shared" si="0"/>
        <v>342662.59379999997</v>
      </c>
      <c r="S17" s="64">
        <f t="shared" si="0"/>
        <v>322300.84379999997</v>
      </c>
      <c r="T17" s="64">
        <f t="shared" si="0"/>
        <v>297434.25</v>
      </c>
      <c r="U17" s="65">
        <f t="shared" si="1"/>
        <v>962397.68759999995</v>
      </c>
      <c r="W17" s="53"/>
      <c r="X17" s="53"/>
    </row>
    <row r="18" spans="1:24">
      <c r="A18" s="54" t="s">
        <v>20</v>
      </c>
      <c r="B18" s="55" t="s">
        <v>25</v>
      </c>
      <c r="C18" s="56">
        <v>0</v>
      </c>
      <c r="D18" s="55" t="s">
        <v>22</v>
      </c>
      <c r="E18" s="57"/>
      <c r="F18" s="58">
        <v>12922.982142857143</v>
      </c>
      <c r="G18" s="58">
        <v>12466.425228571428</v>
      </c>
      <c r="H18" s="58">
        <v>11124.804685714287</v>
      </c>
      <c r="I18" s="59"/>
      <c r="J18" s="60">
        <v>7</v>
      </c>
      <c r="K18" s="60">
        <v>7</v>
      </c>
      <c r="L18" s="60">
        <v>7</v>
      </c>
      <c r="M18" s="57"/>
      <c r="N18" s="61" t="s">
        <v>26</v>
      </c>
      <c r="O18" s="56"/>
      <c r="P18" s="62" t="s">
        <v>30</v>
      </c>
      <c r="Q18" s="63"/>
      <c r="R18" s="64">
        <f t="shared" si="0"/>
        <v>90460.875</v>
      </c>
      <c r="S18" s="64">
        <f t="shared" si="0"/>
        <v>87264.976599999995</v>
      </c>
      <c r="T18" s="64">
        <f t="shared" si="0"/>
        <v>77873.632800000007</v>
      </c>
      <c r="U18" s="65">
        <f t="shared" si="1"/>
        <v>255599.48440000002</v>
      </c>
      <c r="W18" s="53"/>
      <c r="X18" s="53"/>
    </row>
    <row r="19" spans="1:24">
      <c r="A19" s="54" t="s">
        <v>20</v>
      </c>
      <c r="B19" s="55" t="s">
        <v>25</v>
      </c>
      <c r="C19" s="56">
        <v>0</v>
      </c>
      <c r="D19" s="55" t="s">
        <v>22</v>
      </c>
      <c r="E19" s="57"/>
      <c r="F19" s="58">
        <v>23882.2461</v>
      </c>
      <c r="G19" s="58">
        <v>20957.396499999999</v>
      </c>
      <c r="H19" s="58">
        <v>20076.168000000001</v>
      </c>
      <c r="I19" s="59"/>
      <c r="J19" s="60">
        <v>1</v>
      </c>
      <c r="K19" s="60">
        <v>1</v>
      </c>
      <c r="L19" s="60">
        <v>1</v>
      </c>
      <c r="M19" s="57"/>
      <c r="N19" s="61" t="s">
        <v>26</v>
      </c>
      <c r="O19" s="56"/>
      <c r="P19" s="62" t="s">
        <v>31</v>
      </c>
      <c r="Q19" s="63"/>
      <c r="R19" s="64">
        <f t="shared" si="0"/>
        <v>23882.2461</v>
      </c>
      <c r="S19" s="64">
        <f t="shared" si="0"/>
        <v>20957.396499999999</v>
      </c>
      <c r="T19" s="64">
        <f t="shared" si="0"/>
        <v>20076.168000000001</v>
      </c>
      <c r="U19" s="65">
        <f t="shared" si="1"/>
        <v>64915.810599999997</v>
      </c>
      <c r="W19" s="53"/>
      <c r="X19" s="53"/>
    </row>
    <row r="20" spans="1:24">
      <c r="A20" s="54" t="s">
        <v>20</v>
      </c>
      <c r="B20" s="55" t="s">
        <v>25</v>
      </c>
      <c r="C20" s="56">
        <v>0</v>
      </c>
      <c r="D20" s="55" t="s">
        <v>22</v>
      </c>
      <c r="E20" s="57"/>
      <c r="F20" s="58">
        <v>19618.6387</v>
      </c>
      <c r="G20" s="58">
        <v>20002.449199999999</v>
      </c>
      <c r="H20" s="58">
        <v>19161.3711</v>
      </c>
      <c r="I20" s="59"/>
      <c r="J20" s="60">
        <v>1</v>
      </c>
      <c r="K20" s="60">
        <v>1</v>
      </c>
      <c r="L20" s="60">
        <v>1</v>
      </c>
      <c r="M20" s="57"/>
      <c r="N20" s="61" t="s">
        <v>26</v>
      </c>
      <c r="O20" s="56"/>
      <c r="P20" s="62" t="s">
        <v>32</v>
      </c>
      <c r="Q20" s="63"/>
      <c r="R20" s="64">
        <f t="shared" si="0"/>
        <v>19618.6387</v>
      </c>
      <c r="S20" s="64">
        <f t="shared" si="0"/>
        <v>20002.449199999999</v>
      </c>
      <c r="T20" s="64">
        <f t="shared" si="0"/>
        <v>19161.3711</v>
      </c>
      <c r="U20" s="65">
        <f t="shared" si="1"/>
        <v>58782.459000000003</v>
      </c>
      <c r="W20" s="53"/>
      <c r="X20" s="53"/>
    </row>
    <row r="21" spans="1:24">
      <c r="A21" s="54" t="s">
        <v>20</v>
      </c>
      <c r="B21" s="55" t="s">
        <v>33</v>
      </c>
      <c r="C21" s="56">
        <v>0</v>
      </c>
      <c r="D21" s="55" t="s">
        <v>22</v>
      </c>
      <c r="E21" s="57"/>
      <c r="F21" s="58">
        <v>30810.684027777777</v>
      </c>
      <c r="G21" s="58">
        <v>29713.951388888891</v>
      </c>
      <c r="H21" s="58">
        <v>28459.685766666666</v>
      </c>
      <c r="I21" s="59"/>
      <c r="J21" s="60">
        <v>18</v>
      </c>
      <c r="K21" s="60">
        <v>18</v>
      </c>
      <c r="L21" s="60">
        <v>18</v>
      </c>
      <c r="M21" s="57"/>
      <c r="N21" s="61" t="s">
        <v>26</v>
      </c>
      <c r="O21" s="56"/>
      <c r="P21" s="62" t="s">
        <v>23</v>
      </c>
      <c r="Q21" s="63"/>
      <c r="R21" s="64">
        <f t="shared" si="0"/>
        <v>554592.3125</v>
      </c>
      <c r="S21" s="64">
        <f t="shared" si="0"/>
        <v>534851.125</v>
      </c>
      <c r="T21" s="64">
        <f t="shared" si="0"/>
        <v>512274.34379999997</v>
      </c>
      <c r="U21" s="65">
        <f t="shared" si="1"/>
        <v>1601717.7812999999</v>
      </c>
      <c r="W21" s="53"/>
      <c r="X21" s="53"/>
    </row>
    <row r="22" spans="1:24">
      <c r="A22" s="54" t="s">
        <v>20</v>
      </c>
      <c r="B22" s="55" t="s">
        <v>33</v>
      </c>
      <c r="C22" s="56">
        <v>0</v>
      </c>
      <c r="D22" s="55" t="s">
        <v>22</v>
      </c>
      <c r="E22" s="57"/>
      <c r="F22" s="58">
        <v>48776.644549999997</v>
      </c>
      <c r="G22" s="58">
        <v>45381.300799999997</v>
      </c>
      <c r="H22" s="58">
        <v>42852.265650000001</v>
      </c>
      <c r="I22" s="59"/>
      <c r="J22" s="60">
        <v>2</v>
      </c>
      <c r="K22" s="60">
        <v>2</v>
      </c>
      <c r="L22" s="60">
        <v>2</v>
      </c>
      <c r="M22" s="57"/>
      <c r="N22" s="61" t="s">
        <v>26</v>
      </c>
      <c r="O22" s="56"/>
      <c r="P22" s="62" t="s">
        <v>29</v>
      </c>
      <c r="Q22" s="63"/>
      <c r="R22" s="64">
        <f t="shared" si="0"/>
        <v>97553.289099999995</v>
      </c>
      <c r="S22" s="64">
        <f t="shared" si="0"/>
        <v>90762.601599999995</v>
      </c>
      <c r="T22" s="64">
        <f t="shared" si="0"/>
        <v>85704.531300000002</v>
      </c>
      <c r="U22" s="65">
        <f t="shared" si="1"/>
        <v>274020.42200000002</v>
      </c>
      <c r="W22" s="53"/>
      <c r="X22" s="53"/>
    </row>
    <row r="23" spans="1:24">
      <c r="A23" s="54" t="s">
        <v>20</v>
      </c>
      <c r="B23" s="55" t="s">
        <v>34</v>
      </c>
      <c r="C23" s="56">
        <v>0</v>
      </c>
      <c r="D23" s="55" t="s">
        <v>22</v>
      </c>
      <c r="E23" s="57"/>
      <c r="F23" s="58">
        <v>24379.976549999999</v>
      </c>
      <c r="G23" s="58">
        <v>22339.949199999999</v>
      </c>
      <c r="H23" s="58">
        <v>21400.583999999999</v>
      </c>
      <c r="I23" s="59"/>
      <c r="J23" s="60">
        <v>2</v>
      </c>
      <c r="K23" s="60">
        <v>2</v>
      </c>
      <c r="L23" s="60">
        <v>2</v>
      </c>
      <c r="M23" s="57"/>
      <c r="N23" s="61" t="s">
        <v>26</v>
      </c>
      <c r="O23" s="56"/>
      <c r="P23" s="62" t="s">
        <v>27</v>
      </c>
      <c r="Q23" s="63"/>
      <c r="R23" s="64">
        <f t="shared" si="0"/>
        <v>48759.953099999999</v>
      </c>
      <c r="S23" s="64">
        <f t="shared" si="0"/>
        <v>44679.898399999998</v>
      </c>
      <c r="T23" s="64">
        <f t="shared" si="0"/>
        <v>42801.167999999998</v>
      </c>
      <c r="U23" s="65">
        <f t="shared" si="1"/>
        <v>136241.01949999999</v>
      </c>
      <c r="W23" s="53"/>
      <c r="X23" s="53"/>
    </row>
    <row r="24" spans="1:24">
      <c r="A24" s="54" t="s">
        <v>20</v>
      </c>
      <c r="B24" s="55" t="s">
        <v>34</v>
      </c>
      <c r="C24" s="56">
        <v>0</v>
      </c>
      <c r="D24" s="55" t="s">
        <v>22</v>
      </c>
      <c r="E24" s="57"/>
      <c r="F24" s="58">
        <v>18460.207812500001</v>
      </c>
      <c r="G24" s="58">
        <v>17493.663109756097</v>
      </c>
      <c r="H24" s="58">
        <v>16676.915625000001</v>
      </c>
      <c r="I24" s="59"/>
      <c r="J24" s="60">
        <v>40</v>
      </c>
      <c r="K24" s="60">
        <v>41</v>
      </c>
      <c r="L24" s="60">
        <v>40</v>
      </c>
      <c r="M24" s="57"/>
      <c r="N24" s="61" t="s">
        <v>26</v>
      </c>
      <c r="O24" s="56"/>
      <c r="P24" s="62" t="s">
        <v>23</v>
      </c>
      <c r="Q24" s="63"/>
      <c r="R24" s="64">
        <f t="shared" si="0"/>
        <v>738408.3125</v>
      </c>
      <c r="S24" s="64">
        <f t="shared" si="0"/>
        <v>717240.1875</v>
      </c>
      <c r="T24" s="64">
        <f t="shared" si="0"/>
        <v>667076.625</v>
      </c>
      <c r="U24" s="65">
        <f t="shared" si="1"/>
        <v>2122725.125</v>
      </c>
      <c r="W24" s="53"/>
      <c r="X24" s="53"/>
    </row>
    <row r="25" spans="1:24">
      <c r="A25" s="54" t="s">
        <v>20</v>
      </c>
      <c r="B25" s="55" t="s">
        <v>34</v>
      </c>
      <c r="C25" s="56">
        <v>0</v>
      </c>
      <c r="D25" s="55" t="s">
        <v>22</v>
      </c>
      <c r="E25" s="57"/>
      <c r="F25" s="60">
        <v>23748.789066666664</v>
      </c>
      <c r="G25" s="60">
        <v>22523.867199999997</v>
      </c>
      <c r="H25" s="60">
        <v>20955.954433333332</v>
      </c>
      <c r="I25" s="59"/>
      <c r="J25" s="60">
        <v>3</v>
      </c>
      <c r="K25" s="60">
        <v>3</v>
      </c>
      <c r="L25" s="60">
        <v>3</v>
      </c>
      <c r="M25" s="57"/>
      <c r="N25" s="61" t="s">
        <v>26</v>
      </c>
      <c r="O25" s="56"/>
      <c r="P25" s="62" t="s">
        <v>28</v>
      </c>
      <c r="Q25" s="63"/>
      <c r="R25" s="64">
        <f t="shared" si="0"/>
        <v>71246.367199999993</v>
      </c>
      <c r="S25" s="64">
        <f t="shared" si="0"/>
        <v>67571.601599999995</v>
      </c>
      <c r="T25" s="64">
        <f t="shared" si="0"/>
        <v>62867.863299999997</v>
      </c>
      <c r="U25" s="65">
        <f t="shared" si="1"/>
        <v>201685.83209999997</v>
      </c>
      <c r="W25" s="53"/>
      <c r="X25" s="53"/>
    </row>
    <row r="26" spans="1:24">
      <c r="A26" s="54" t="s">
        <v>20</v>
      </c>
      <c r="B26" s="55" t="s">
        <v>34</v>
      </c>
      <c r="C26" s="56">
        <v>0</v>
      </c>
      <c r="D26" s="55" t="s">
        <v>22</v>
      </c>
      <c r="E26" s="57"/>
      <c r="F26" s="58">
        <v>20031.71485</v>
      </c>
      <c r="G26" s="58">
        <v>19606.022566666667</v>
      </c>
      <c r="H26" s="58">
        <v>18479.4375</v>
      </c>
      <c r="I26" s="59"/>
      <c r="J26" s="60">
        <v>8</v>
      </c>
      <c r="K26" s="60">
        <v>9</v>
      </c>
      <c r="L26" s="60">
        <v>9</v>
      </c>
      <c r="M26" s="57"/>
      <c r="N26" s="61" t="s">
        <v>26</v>
      </c>
      <c r="O26" s="56"/>
      <c r="P26" s="62" t="s">
        <v>29</v>
      </c>
      <c r="Q26" s="63"/>
      <c r="R26" s="64">
        <f t="shared" si="0"/>
        <v>160253.7188</v>
      </c>
      <c r="S26" s="64">
        <f t="shared" si="0"/>
        <v>176454.20309999998</v>
      </c>
      <c r="T26" s="64">
        <f t="shared" si="0"/>
        <v>166314.9375</v>
      </c>
      <c r="U26" s="65">
        <f t="shared" si="1"/>
        <v>503022.85939999996</v>
      </c>
      <c r="W26" s="53"/>
      <c r="X26" s="53"/>
    </row>
    <row r="27" spans="1:24">
      <c r="A27" s="54" t="s">
        <v>20</v>
      </c>
      <c r="B27" s="55" t="s">
        <v>34</v>
      </c>
      <c r="C27" s="56">
        <v>0</v>
      </c>
      <c r="D27" s="55" t="s">
        <v>22</v>
      </c>
      <c r="E27" s="57"/>
      <c r="F27" s="60">
        <v>6658.6108000000004</v>
      </c>
      <c r="G27" s="60">
        <v>6764.8188</v>
      </c>
      <c r="H27" s="60">
        <v>5859.5527000000002</v>
      </c>
      <c r="I27" s="59"/>
      <c r="J27" s="60">
        <v>1</v>
      </c>
      <c r="K27" s="60">
        <v>1</v>
      </c>
      <c r="L27" s="60">
        <v>1</v>
      </c>
      <c r="M27" s="57"/>
      <c r="N27" s="61" t="s">
        <v>26</v>
      </c>
      <c r="O27" s="56"/>
      <c r="P27" s="62" t="s">
        <v>35</v>
      </c>
      <c r="Q27" s="63"/>
      <c r="R27" s="64">
        <f t="shared" si="0"/>
        <v>6658.6108000000004</v>
      </c>
      <c r="S27" s="64">
        <f t="shared" si="0"/>
        <v>6764.8188</v>
      </c>
      <c r="T27" s="64">
        <f t="shared" si="0"/>
        <v>5859.5527000000002</v>
      </c>
      <c r="U27" s="65">
        <f t="shared" si="1"/>
        <v>19282.9823</v>
      </c>
      <c r="W27" s="53"/>
      <c r="X27" s="53"/>
    </row>
    <row r="28" spans="1:24">
      <c r="A28" s="54" t="s">
        <v>20</v>
      </c>
      <c r="B28" s="55" t="s">
        <v>34</v>
      </c>
      <c r="C28" s="56">
        <v>0</v>
      </c>
      <c r="D28" s="55" t="s">
        <v>22</v>
      </c>
      <c r="E28" s="57"/>
      <c r="F28" s="60">
        <v>13977.3076</v>
      </c>
      <c r="G28" s="60">
        <v>13464.831099999999</v>
      </c>
      <c r="H28" s="60">
        <v>12277.838900000001</v>
      </c>
      <c r="I28" s="59"/>
      <c r="J28" s="60">
        <v>1</v>
      </c>
      <c r="K28" s="60">
        <v>1</v>
      </c>
      <c r="L28" s="60">
        <v>1</v>
      </c>
      <c r="M28" s="57"/>
      <c r="N28" s="61" t="s">
        <v>26</v>
      </c>
      <c r="O28" s="56"/>
      <c r="P28" s="62" t="s">
        <v>30</v>
      </c>
      <c r="Q28" s="63"/>
      <c r="R28" s="64">
        <f t="shared" si="0"/>
        <v>13977.3076</v>
      </c>
      <c r="S28" s="64">
        <f t="shared" si="0"/>
        <v>13464.831099999999</v>
      </c>
      <c r="T28" s="64">
        <f t="shared" si="0"/>
        <v>12277.838900000001</v>
      </c>
      <c r="U28" s="65">
        <f t="shared" si="1"/>
        <v>39719.977599999998</v>
      </c>
      <c r="W28" s="53"/>
      <c r="X28" s="53"/>
    </row>
    <row r="29" spans="1:24">
      <c r="A29" s="54" t="s">
        <v>20</v>
      </c>
      <c r="B29" s="55" t="s">
        <v>36</v>
      </c>
      <c r="C29" s="56">
        <v>0</v>
      </c>
      <c r="D29" s="55" t="s">
        <v>22</v>
      </c>
      <c r="E29" s="57"/>
      <c r="F29" s="58">
        <v>18070.295454545456</v>
      </c>
      <c r="G29" s="58">
        <v>20696.313918181819</v>
      </c>
      <c r="H29" s="58">
        <v>18368.177554545455</v>
      </c>
      <c r="I29" s="59"/>
      <c r="J29" s="60">
        <v>11</v>
      </c>
      <c r="K29" s="60">
        <v>11</v>
      </c>
      <c r="L29" s="60">
        <v>11</v>
      </c>
      <c r="M29" s="57"/>
      <c r="N29" s="61" t="s">
        <v>26</v>
      </c>
      <c r="O29" s="56"/>
      <c r="P29" s="62" t="s">
        <v>27</v>
      </c>
      <c r="Q29" s="63"/>
      <c r="R29" s="64">
        <f t="shared" si="0"/>
        <v>198773.25</v>
      </c>
      <c r="S29" s="64">
        <f t="shared" si="0"/>
        <v>227659.45310000001</v>
      </c>
      <c r="T29" s="64">
        <f t="shared" si="0"/>
        <v>202049.95310000001</v>
      </c>
      <c r="U29" s="65">
        <f t="shared" si="1"/>
        <v>628482.65620000008</v>
      </c>
      <c r="W29" s="53"/>
      <c r="X29" s="53"/>
    </row>
    <row r="30" spans="1:24">
      <c r="A30" s="54" t="s">
        <v>20</v>
      </c>
      <c r="B30" s="55" t="s">
        <v>36</v>
      </c>
      <c r="C30" s="56">
        <v>0</v>
      </c>
      <c r="D30" s="55" t="s">
        <v>22</v>
      </c>
      <c r="E30" s="57"/>
      <c r="F30" s="60">
        <v>19865.528645833332</v>
      </c>
      <c r="G30" s="60">
        <v>19839.803385416668</v>
      </c>
      <c r="H30" s="60">
        <v>18187.733072916668</v>
      </c>
      <c r="I30" s="59"/>
      <c r="J30" s="60">
        <v>48</v>
      </c>
      <c r="K30" s="60">
        <v>48</v>
      </c>
      <c r="L30" s="60">
        <v>48</v>
      </c>
      <c r="M30" s="57"/>
      <c r="N30" s="61" t="s">
        <v>26</v>
      </c>
      <c r="O30" s="56"/>
      <c r="P30" s="62" t="s">
        <v>23</v>
      </c>
      <c r="Q30" s="63"/>
      <c r="R30" s="64">
        <f t="shared" si="0"/>
        <v>953545.375</v>
      </c>
      <c r="S30" s="64">
        <f t="shared" si="0"/>
        <v>952310.5625</v>
      </c>
      <c r="T30" s="64">
        <f t="shared" si="0"/>
        <v>873011.1875</v>
      </c>
      <c r="U30" s="65">
        <f t="shared" si="1"/>
        <v>2778867.125</v>
      </c>
      <c r="W30" s="53"/>
      <c r="X30" s="53"/>
    </row>
    <row r="31" spans="1:24">
      <c r="A31" s="54" t="s">
        <v>20</v>
      </c>
      <c r="B31" s="55" t="s">
        <v>36</v>
      </c>
      <c r="C31" s="56">
        <v>0</v>
      </c>
      <c r="D31" s="55" t="s">
        <v>22</v>
      </c>
      <c r="E31" s="57"/>
      <c r="F31" s="60">
        <v>19578.681643749998</v>
      </c>
      <c r="G31" s="60">
        <v>18340.021487499998</v>
      </c>
      <c r="H31" s="60">
        <v>17744.154299999998</v>
      </c>
      <c r="I31" s="59"/>
      <c r="J31" s="60">
        <v>16</v>
      </c>
      <c r="K31" s="60">
        <v>16</v>
      </c>
      <c r="L31" s="60">
        <v>16</v>
      </c>
      <c r="M31" s="57"/>
      <c r="N31" s="61" t="s">
        <v>26</v>
      </c>
      <c r="O31" s="56"/>
      <c r="P31" s="62" t="s">
        <v>28</v>
      </c>
      <c r="Q31" s="63"/>
      <c r="R31" s="64">
        <f t="shared" si="0"/>
        <v>313258.90629999997</v>
      </c>
      <c r="S31" s="64">
        <f t="shared" si="0"/>
        <v>293440.34379999997</v>
      </c>
      <c r="T31" s="64">
        <f t="shared" si="0"/>
        <v>283906.46879999997</v>
      </c>
      <c r="U31" s="65">
        <f t="shared" si="1"/>
        <v>890605.71889999998</v>
      </c>
      <c r="W31" s="53"/>
      <c r="X31" s="53"/>
    </row>
    <row r="32" spans="1:24">
      <c r="A32" s="54" t="s">
        <v>20</v>
      </c>
      <c r="B32" s="55" t="s">
        <v>36</v>
      </c>
      <c r="C32" s="56">
        <v>0</v>
      </c>
      <c r="D32" s="55" t="s">
        <v>22</v>
      </c>
      <c r="E32" s="57"/>
      <c r="F32" s="58">
        <v>21582.559027777777</v>
      </c>
      <c r="G32" s="58">
        <v>23217.956599999998</v>
      </c>
      <c r="H32" s="58">
        <v>20151.020833333332</v>
      </c>
      <c r="I32" s="59"/>
      <c r="J32" s="60">
        <v>18</v>
      </c>
      <c r="K32" s="60">
        <v>18</v>
      </c>
      <c r="L32" s="60">
        <v>18</v>
      </c>
      <c r="M32" s="57"/>
      <c r="N32" s="61" t="s">
        <v>26</v>
      </c>
      <c r="O32" s="56"/>
      <c r="P32" s="62" t="s">
        <v>29</v>
      </c>
      <c r="Q32" s="63"/>
      <c r="R32" s="64">
        <f t="shared" si="0"/>
        <v>388486.0625</v>
      </c>
      <c r="S32" s="64">
        <f t="shared" si="0"/>
        <v>417923.21879999997</v>
      </c>
      <c r="T32" s="64">
        <f t="shared" si="0"/>
        <v>362718.375</v>
      </c>
      <c r="U32" s="65">
        <f t="shared" si="1"/>
        <v>1169127.6562999999</v>
      </c>
      <c r="W32" s="53"/>
      <c r="X32" s="53"/>
    </row>
    <row r="33" spans="1:24">
      <c r="A33" s="54" t="s">
        <v>20</v>
      </c>
      <c r="B33" s="55" t="s">
        <v>36</v>
      </c>
      <c r="C33" s="56">
        <v>0</v>
      </c>
      <c r="D33" s="55" t="s">
        <v>22</v>
      </c>
      <c r="E33" s="57"/>
      <c r="F33" s="60">
        <v>20385.041000000001</v>
      </c>
      <c r="G33" s="60">
        <v>21492.291000000001</v>
      </c>
      <c r="H33" s="60">
        <v>20391.1211</v>
      </c>
      <c r="I33" s="59"/>
      <c r="J33" s="60">
        <v>1</v>
      </c>
      <c r="K33" s="60">
        <v>1</v>
      </c>
      <c r="L33" s="60">
        <v>1</v>
      </c>
      <c r="M33" s="57"/>
      <c r="N33" s="61" t="s">
        <v>26</v>
      </c>
      <c r="O33" s="56"/>
      <c r="P33" s="62" t="s">
        <v>37</v>
      </c>
      <c r="Q33" s="63"/>
      <c r="R33" s="64">
        <f t="shared" si="0"/>
        <v>20385.041000000001</v>
      </c>
      <c r="S33" s="64">
        <f t="shared" si="0"/>
        <v>21492.291000000001</v>
      </c>
      <c r="T33" s="64">
        <f t="shared" si="0"/>
        <v>20391.1211</v>
      </c>
      <c r="U33" s="65">
        <f t="shared" si="1"/>
        <v>62268.453099999999</v>
      </c>
      <c r="W33" s="53"/>
      <c r="X33" s="53"/>
    </row>
    <row r="34" spans="1:24">
      <c r="A34" s="54" t="s">
        <v>20</v>
      </c>
      <c r="B34" s="55" t="s">
        <v>36</v>
      </c>
      <c r="C34" s="56">
        <v>0</v>
      </c>
      <c r="D34" s="55" t="s">
        <v>22</v>
      </c>
      <c r="E34" s="57"/>
      <c r="F34" s="60">
        <v>17243.181649999999</v>
      </c>
      <c r="G34" s="60">
        <v>14817.357400000001</v>
      </c>
      <c r="H34" s="60">
        <v>16570.708999999999</v>
      </c>
      <c r="I34" s="59"/>
      <c r="J34" s="60">
        <v>2</v>
      </c>
      <c r="K34" s="60">
        <v>2</v>
      </c>
      <c r="L34" s="60">
        <v>2</v>
      </c>
      <c r="M34" s="57"/>
      <c r="N34" s="61" t="s">
        <v>26</v>
      </c>
      <c r="O34" s="56"/>
      <c r="P34" s="62" t="s">
        <v>35</v>
      </c>
      <c r="Q34" s="63"/>
      <c r="R34" s="64">
        <f t="shared" si="0"/>
        <v>34486.363299999997</v>
      </c>
      <c r="S34" s="64">
        <f t="shared" si="0"/>
        <v>29634.714800000002</v>
      </c>
      <c r="T34" s="64">
        <f t="shared" si="0"/>
        <v>33141.417999999998</v>
      </c>
      <c r="U34" s="65">
        <f t="shared" si="1"/>
        <v>97262.496099999989</v>
      </c>
      <c r="W34" s="53"/>
      <c r="X34" s="53"/>
    </row>
    <row r="35" spans="1:24">
      <c r="A35" s="54" t="s">
        <v>20</v>
      </c>
      <c r="B35" s="55" t="s">
        <v>36</v>
      </c>
      <c r="C35" s="56">
        <v>0</v>
      </c>
      <c r="D35" s="55" t="s">
        <v>22</v>
      </c>
      <c r="E35" s="57"/>
      <c r="F35" s="58">
        <v>19426.98958888889</v>
      </c>
      <c r="G35" s="58">
        <v>17046.263888888891</v>
      </c>
      <c r="H35" s="58">
        <v>18025.572262500002</v>
      </c>
      <c r="I35" s="59"/>
      <c r="J35" s="60">
        <v>9</v>
      </c>
      <c r="K35" s="60">
        <v>9</v>
      </c>
      <c r="L35" s="60">
        <v>8</v>
      </c>
      <c r="M35" s="57"/>
      <c r="N35" s="61" t="s">
        <v>26</v>
      </c>
      <c r="O35" s="56"/>
      <c r="P35" s="62" t="s">
        <v>30</v>
      </c>
      <c r="Q35" s="63"/>
      <c r="R35" s="64">
        <f t="shared" si="0"/>
        <v>174842.9063</v>
      </c>
      <c r="S35" s="64">
        <f t="shared" si="0"/>
        <v>153416.375</v>
      </c>
      <c r="T35" s="64">
        <f t="shared" si="0"/>
        <v>144204.57810000001</v>
      </c>
      <c r="U35" s="65">
        <f t="shared" si="1"/>
        <v>472463.85940000007</v>
      </c>
      <c r="W35" s="53"/>
      <c r="X35" s="53"/>
    </row>
    <row r="36" spans="1:24">
      <c r="A36" s="54" t="s">
        <v>20</v>
      </c>
      <c r="B36" s="55" t="s">
        <v>36</v>
      </c>
      <c r="C36" s="56">
        <v>0</v>
      </c>
      <c r="D36" s="55" t="s">
        <v>22</v>
      </c>
      <c r="E36" s="57"/>
      <c r="F36" s="60">
        <v>20837.787100000001</v>
      </c>
      <c r="G36" s="60">
        <v>21959.5039</v>
      </c>
      <c r="H36" s="60">
        <v>17770.830099999999</v>
      </c>
      <c r="I36" s="59"/>
      <c r="J36" s="60">
        <v>2</v>
      </c>
      <c r="K36" s="60">
        <v>2</v>
      </c>
      <c r="L36" s="60">
        <v>2</v>
      </c>
      <c r="M36" s="57"/>
      <c r="N36" s="61" t="s">
        <v>26</v>
      </c>
      <c r="O36" s="56"/>
      <c r="P36" s="62" t="s">
        <v>38</v>
      </c>
      <c r="Q36" s="63"/>
      <c r="R36" s="64">
        <f t="shared" si="0"/>
        <v>41675.574200000003</v>
      </c>
      <c r="S36" s="64">
        <f t="shared" si="0"/>
        <v>43919.007799999999</v>
      </c>
      <c r="T36" s="64">
        <f t="shared" si="0"/>
        <v>35541.660199999998</v>
      </c>
      <c r="U36" s="65">
        <f t="shared" si="1"/>
        <v>121136.24219999999</v>
      </c>
      <c r="W36" s="53"/>
      <c r="X36" s="53"/>
    </row>
    <row r="37" spans="1:24">
      <c r="A37" s="54" t="s">
        <v>20</v>
      </c>
      <c r="B37" s="55" t="s">
        <v>36</v>
      </c>
      <c r="C37" s="56">
        <v>0</v>
      </c>
      <c r="D37" s="55" t="s">
        <v>22</v>
      </c>
      <c r="E37" s="57"/>
      <c r="F37" s="60">
        <v>25083.232400000001</v>
      </c>
      <c r="G37" s="60">
        <v>26245.955099999999</v>
      </c>
      <c r="H37" s="60">
        <v>23543.175800000001</v>
      </c>
      <c r="I37" s="59"/>
      <c r="J37" s="60">
        <v>1</v>
      </c>
      <c r="K37" s="60">
        <v>1</v>
      </c>
      <c r="L37" s="60">
        <v>1</v>
      </c>
      <c r="M37" s="57"/>
      <c r="N37" s="61" t="s">
        <v>26</v>
      </c>
      <c r="O37" s="56"/>
      <c r="P37" s="62" t="s">
        <v>39</v>
      </c>
      <c r="Q37" s="63"/>
      <c r="R37" s="64">
        <f t="shared" si="0"/>
        <v>25083.232400000001</v>
      </c>
      <c r="S37" s="64">
        <f t="shared" si="0"/>
        <v>26245.955099999999</v>
      </c>
      <c r="T37" s="64">
        <f t="shared" si="0"/>
        <v>23543.175800000001</v>
      </c>
      <c r="U37" s="65">
        <f t="shared" si="1"/>
        <v>74872.363299999997</v>
      </c>
      <c r="W37" s="53"/>
      <c r="X37" s="53"/>
    </row>
    <row r="38" spans="1:24">
      <c r="A38" s="54" t="s">
        <v>20</v>
      </c>
      <c r="B38" s="55" t="s">
        <v>36</v>
      </c>
      <c r="C38" s="56">
        <v>0</v>
      </c>
      <c r="D38" s="55" t="s">
        <v>22</v>
      </c>
      <c r="E38" s="57"/>
      <c r="F38" s="58">
        <v>17512.767599999999</v>
      </c>
      <c r="G38" s="58">
        <v>16351.794900000001</v>
      </c>
      <c r="H38" s="58">
        <v>16749.875</v>
      </c>
      <c r="I38" s="59"/>
      <c r="J38" s="60">
        <v>2</v>
      </c>
      <c r="K38" s="60">
        <v>2</v>
      </c>
      <c r="L38" s="60">
        <v>2</v>
      </c>
      <c r="M38" s="57"/>
      <c r="N38" s="61" t="s">
        <v>26</v>
      </c>
      <c r="O38" s="56"/>
      <c r="P38" s="62" t="s">
        <v>31</v>
      </c>
      <c r="Q38" s="63"/>
      <c r="R38" s="64">
        <f t="shared" si="0"/>
        <v>35025.535199999998</v>
      </c>
      <c r="S38" s="64">
        <f t="shared" si="0"/>
        <v>32703.589800000002</v>
      </c>
      <c r="T38" s="64">
        <f t="shared" si="0"/>
        <v>33499.75</v>
      </c>
      <c r="U38" s="65">
        <f t="shared" si="1"/>
        <v>101228.875</v>
      </c>
      <c r="W38" s="53"/>
      <c r="X38" s="53"/>
    </row>
    <row r="39" spans="1:24">
      <c r="A39" s="54" t="s">
        <v>20</v>
      </c>
      <c r="B39" s="55" t="s">
        <v>40</v>
      </c>
      <c r="C39" s="56">
        <v>1</v>
      </c>
      <c r="D39" s="55" t="s">
        <v>41</v>
      </c>
      <c r="E39" s="57"/>
      <c r="F39" s="60">
        <v>15397.30624</v>
      </c>
      <c r="G39" s="60">
        <v>14447.768760000001</v>
      </c>
      <c r="H39" s="60">
        <v>13591.9328</v>
      </c>
      <c r="I39" s="59"/>
      <c r="J39" s="60">
        <v>2.5</v>
      </c>
      <c r="K39" s="60">
        <v>2.5</v>
      </c>
      <c r="L39" s="60">
        <v>2.5</v>
      </c>
      <c r="M39" s="57"/>
      <c r="N39" s="61" t="s">
        <v>42</v>
      </c>
      <c r="O39" s="56"/>
      <c r="P39" s="62" t="s">
        <v>23</v>
      </c>
      <c r="Q39" s="63"/>
      <c r="R39" s="64">
        <f t="shared" si="0"/>
        <v>38493.265599999999</v>
      </c>
      <c r="S39" s="64">
        <f t="shared" si="0"/>
        <v>36119.421900000001</v>
      </c>
      <c r="T39" s="64">
        <f t="shared" si="0"/>
        <v>33979.832000000002</v>
      </c>
      <c r="U39" s="65">
        <f t="shared" si="1"/>
        <v>108592.51949999999</v>
      </c>
      <c r="W39" s="53"/>
      <c r="X39" s="53"/>
    </row>
    <row r="40" spans="1:24">
      <c r="A40" s="54" t="s">
        <v>20</v>
      </c>
      <c r="B40" s="55" t="s">
        <v>40</v>
      </c>
      <c r="C40" s="56">
        <v>1</v>
      </c>
      <c r="D40" s="55" t="s">
        <v>41</v>
      </c>
      <c r="E40" s="57"/>
      <c r="F40" s="60">
        <v>24806.6836</v>
      </c>
      <c r="G40" s="60">
        <v>22800.552800000001</v>
      </c>
      <c r="H40" s="60">
        <v>21841.820400000001</v>
      </c>
      <c r="I40" s="59"/>
      <c r="J40" s="60">
        <v>0.5</v>
      </c>
      <c r="K40" s="60">
        <v>0.5</v>
      </c>
      <c r="L40" s="60">
        <v>0.5</v>
      </c>
      <c r="M40" s="57"/>
      <c r="N40" s="61" t="s">
        <v>42</v>
      </c>
      <c r="O40" s="56"/>
      <c r="P40" s="62" t="s">
        <v>29</v>
      </c>
      <c r="Q40" s="63"/>
      <c r="R40" s="64">
        <f t="shared" si="0"/>
        <v>12403.3418</v>
      </c>
      <c r="S40" s="64">
        <f t="shared" si="0"/>
        <v>11400.276400000001</v>
      </c>
      <c r="T40" s="64">
        <f t="shared" si="0"/>
        <v>10920.9102</v>
      </c>
      <c r="U40" s="65">
        <f t="shared" si="1"/>
        <v>34724.528400000003</v>
      </c>
      <c r="W40" s="53"/>
      <c r="X40" s="53"/>
    </row>
    <row r="41" spans="1:24">
      <c r="A41" s="54" t="s">
        <v>20</v>
      </c>
      <c r="B41" s="55" t="s">
        <v>43</v>
      </c>
      <c r="C41" s="56">
        <v>1</v>
      </c>
      <c r="D41" s="55" t="s">
        <v>41</v>
      </c>
      <c r="E41" s="57"/>
      <c r="F41" s="58">
        <v>21163.682311111112</v>
      </c>
      <c r="G41" s="58">
        <v>21753.958333333332</v>
      </c>
      <c r="H41" s="58">
        <v>20839.234400000001</v>
      </c>
      <c r="I41" s="59"/>
      <c r="J41" s="60">
        <v>2.25</v>
      </c>
      <c r="K41" s="60">
        <v>1.5</v>
      </c>
      <c r="L41" s="60">
        <v>1.5</v>
      </c>
      <c r="M41" s="57"/>
      <c r="N41" s="61" t="s">
        <v>42</v>
      </c>
      <c r="O41" s="56"/>
      <c r="P41" s="62" t="s">
        <v>27</v>
      </c>
      <c r="Q41" s="63"/>
      <c r="R41" s="64">
        <f t="shared" si="0"/>
        <v>47618.285199999998</v>
      </c>
      <c r="S41" s="64">
        <f t="shared" si="0"/>
        <v>32630.9375</v>
      </c>
      <c r="T41" s="64">
        <f t="shared" si="0"/>
        <v>31258.851600000002</v>
      </c>
      <c r="U41" s="65">
        <f t="shared" si="1"/>
        <v>111508.07430000001</v>
      </c>
      <c r="W41" s="53"/>
      <c r="X41" s="53"/>
    </row>
    <row r="42" spans="1:24">
      <c r="A42" s="54" t="s">
        <v>20</v>
      </c>
      <c r="B42" s="55" t="s">
        <v>43</v>
      </c>
      <c r="C42" s="56">
        <v>1</v>
      </c>
      <c r="D42" s="55" t="s">
        <v>41</v>
      </c>
      <c r="E42" s="57"/>
      <c r="F42" s="60">
        <v>19314.748514285711</v>
      </c>
      <c r="G42" s="60">
        <v>18131.197923809523</v>
      </c>
      <c r="H42" s="60">
        <v>17014.053580952383</v>
      </c>
      <c r="I42" s="59"/>
      <c r="J42" s="60">
        <v>5.25</v>
      </c>
      <c r="K42" s="60">
        <v>5.25</v>
      </c>
      <c r="L42" s="60">
        <v>5.25</v>
      </c>
      <c r="M42" s="57"/>
      <c r="N42" s="61" t="s">
        <v>42</v>
      </c>
      <c r="O42" s="56"/>
      <c r="P42" s="62" t="s">
        <v>23</v>
      </c>
      <c r="Q42" s="63"/>
      <c r="R42" s="64">
        <f t="shared" si="0"/>
        <v>101402.42969999998</v>
      </c>
      <c r="S42" s="64">
        <f t="shared" si="0"/>
        <v>95188.789099999995</v>
      </c>
      <c r="T42" s="64">
        <f t="shared" si="0"/>
        <v>89323.781300000002</v>
      </c>
      <c r="U42" s="65">
        <f t="shared" si="1"/>
        <v>285915.00009999995</v>
      </c>
      <c r="W42" s="53"/>
      <c r="X42" s="53"/>
    </row>
    <row r="43" spans="1:24">
      <c r="A43" s="54" t="s">
        <v>20</v>
      </c>
      <c r="B43" s="55" t="s">
        <v>43</v>
      </c>
      <c r="C43" s="56">
        <v>1</v>
      </c>
      <c r="D43" s="55" t="s">
        <v>41</v>
      </c>
      <c r="E43" s="57"/>
      <c r="F43" s="60">
        <v>20685.732171428572</v>
      </c>
      <c r="G43" s="60">
        <v>19401.149542857143</v>
      </c>
      <c r="H43" s="60">
        <v>18230.606</v>
      </c>
      <c r="I43" s="59"/>
      <c r="J43" s="60">
        <v>1.75</v>
      </c>
      <c r="K43" s="60">
        <v>1.75</v>
      </c>
      <c r="L43" s="60">
        <v>1.75</v>
      </c>
      <c r="M43" s="57"/>
      <c r="N43" s="61" t="s">
        <v>42</v>
      </c>
      <c r="O43" s="56"/>
      <c r="P43" s="62" t="s">
        <v>28</v>
      </c>
      <c r="Q43" s="63"/>
      <c r="R43" s="64">
        <f t="shared" si="0"/>
        <v>36200.031300000002</v>
      </c>
      <c r="S43" s="64">
        <f t="shared" si="0"/>
        <v>33952.011700000003</v>
      </c>
      <c r="T43" s="64">
        <f t="shared" si="0"/>
        <v>31903.5605</v>
      </c>
      <c r="U43" s="65">
        <f t="shared" si="1"/>
        <v>102055.6035</v>
      </c>
      <c r="W43" s="53"/>
      <c r="X43" s="53"/>
    </row>
    <row r="44" spans="1:24">
      <c r="A44" s="54" t="s">
        <v>20</v>
      </c>
      <c r="B44" s="55" t="s">
        <v>43</v>
      </c>
      <c r="C44" s="56">
        <v>1</v>
      </c>
      <c r="D44" s="55" t="s">
        <v>41</v>
      </c>
      <c r="E44" s="57"/>
      <c r="F44" s="58">
        <v>24113.030088888892</v>
      </c>
      <c r="G44" s="58">
        <v>22554.222222222223</v>
      </c>
      <c r="H44" s="58">
        <v>21329.930562962963</v>
      </c>
      <c r="I44" s="59"/>
      <c r="J44" s="60">
        <v>6.75</v>
      </c>
      <c r="K44" s="60">
        <v>6.75</v>
      </c>
      <c r="L44" s="60">
        <v>6.75</v>
      </c>
      <c r="M44" s="57"/>
      <c r="N44" s="61" t="s">
        <v>42</v>
      </c>
      <c r="O44" s="56"/>
      <c r="P44" s="62" t="s">
        <v>29</v>
      </c>
      <c r="Q44" s="63"/>
      <c r="R44" s="64">
        <f t="shared" si="0"/>
        <v>162762.95310000001</v>
      </c>
      <c r="S44" s="64">
        <f t="shared" si="0"/>
        <v>152241</v>
      </c>
      <c r="T44" s="64">
        <f t="shared" si="0"/>
        <v>143977.0313</v>
      </c>
      <c r="U44" s="65">
        <f t="shared" si="1"/>
        <v>458980.98440000007</v>
      </c>
      <c r="W44" s="53"/>
      <c r="X44" s="53"/>
    </row>
    <row r="45" spans="1:24">
      <c r="A45" s="54" t="s">
        <v>20</v>
      </c>
      <c r="B45" s="55" t="s">
        <v>43</v>
      </c>
      <c r="C45" s="56">
        <v>1</v>
      </c>
      <c r="D45" s="55" t="s">
        <v>41</v>
      </c>
      <c r="E45" s="57"/>
      <c r="F45" s="60">
        <v>20264.574266666667</v>
      </c>
      <c r="G45" s="60">
        <v>19537.895866666666</v>
      </c>
      <c r="H45" s="60">
        <v>17888.600266666665</v>
      </c>
      <c r="I45" s="59"/>
      <c r="J45" s="60">
        <v>0.75</v>
      </c>
      <c r="K45" s="60">
        <v>0.75</v>
      </c>
      <c r="L45" s="60">
        <v>0.75</v>
      </c>
      <c r="M45" s="57"/>
      <c r="N45" s="61" t="s">
        <v>42</v>
      </c>
      <c r="O45" s="56"/>
      <c r="P45" s="62" t="s">
        <v>35</v>
      </c>
      <c r="Q45" s="63"/>
      <c r="R45" s="64">
        <f t="shared" si="0"/>
        <v>15198.430700000001</v>
      </c>
      <c r="S45" s="64">
        <f t="shared" si="0"/>
        <v>14653.421899999999</v>
      </c>
      <c r="T45" s="64">
        <f t="shared" si="0"/>
        <v>13416.450199999999</v>
      </c>
      <c r="U45" s="65">
        <f t="shared" si="1"/>
        <v>43268.302799999998</v>
      </c>
      <c r="W45" s="53"/>
      <c r="X45" s="53"/>
    </row>
    <row r="46" spans="1:24">
      <c r="A46" s="54" t="s">
        <v>20</v>
      </c>
      <c r="B46" s="55" t="s">
        <v>43</v>
      </c>
      <c r="C46" s="56">
        <v>1</v>
      </c>
      <c r="D46" s="55" t="s">
        <v>41</v>
      </c>
      <c r="E46" s="57"/>
      <c r="F46" s="60">
        <v>19545.646499999999</v>
      </c>
      <c r="G46" s="60">
        <v>18025.8125</v>
      </c>
      <c r="H46" s="60">
        <v>17267.851600000002</v>
      </c>
      <c r="I46" s="59"/>
      <c r="J46" s="60">
        <v>1</v>
      </c>
      <c r="K46" s="60">
        <v>1</v>
      </c>
      <c r="L46" s="60">
        <v>1</v>
      </c>
      <c r="M46" s="57"/>
      <c r="N46" s="61" t="s">
        <v>42</v>
      </c>
      <c r="O46" s="56"/>
      <c r="P46" s="62" t="s">
        <v>30</v>
      </c>
      <c r="Q46" s="63"/>
      <c r="R46" s="64">
        <f t="shared" si="0"/>
        <v>19545.646499999999</v>
      </c>
      <c r="S46" s="64">
        <f t="shared" si="0"/>
        <v>18025.8125</v>
      </c>
      <c r="T46" s="64">
        <f t="shared" si="0"/>
        <v>17267.851600000002</v>
      </c>
      <c r="U46" s="65">
        <f t="shared" si="1"/>
        <v>54839.310600000004</v>
      </c>
      <c r="W46" s="53"/>
      <c r="X46" s="53"/>
    </row>
    <row r="47" spans="1:24">
      <c r="A47" s="54" t="s">
        <v>20</v>
      </c>
      <c r="B47" s="55" t="s">
        <v>43</v>
      </c>
      <c r="C47" s="56">
        <v>1</v>
      </c>
      <c r="D47" s="55" t="s">
        <v>41</v>
      </c>
      <c r="E47" s="57"/>
      <c r="F47" s="58">
        <v>21966.984400000001</v>
      </c>
      <c r="G47" s="58">
        <v>21494.093799999999</v>
      </c>
      <c r="H47" s="58">
        <v>19348.666000000001</v>
      </c>
      <c r="I47" s="59"/>
      <c r="J47" s="60">
        <v>0.5</v>
      </c>
      <c r="K47" s="60">
        <v>0.5</v>
      </c>
      <c r="L47" s="60">
        <v>0.5</v>
      </c>
      <c r="M47" s="57"/>
      <c r="N47" s="61" t="s">
        <v>42</v>
      </c>
      <c r="O47" s="56"/>
      <c r="P47" s="62" t="s">
        <v>38</v>
      </c>
      <c r="Q47" s="63"/>
      <c r="R47" s="64">
        <f t="shared" si="0"/>
        <v>10983.492200000001</v>
      </c>
      <c r="S47" s="64">
        <f t="shared" si="0"/>
        <v>10747.046899999999</v>
      </c>
      <c r="T47" s="64">
        <f t="shared" si="0"/>
        <v>9674.3330000000005</v>
      </c>
      <c r="U47" s="65">
        <f t="shared" si="1"/>
        <v>31404.872100000001</v>
      </c>
      <c r="W47" s="53"/>
      <c r="X47" s="53"/>
    </row>
    <row r="48" spans="1:24">
      <c r="A48" s="54" t="s">
        <v>20</v>
      </c>
      <c r="B48" s="55" t="s">
        <v>43</v>
      </c>
      <c r="C48" s="56">
        <v>1</v>
      </c>
      <c r="D48" s="55" t="s">
        <v>41</v>
      </c>
      <c r="E48" s="57"/>
      <c r="F48" s="60">
        <v>22806.049466666667</v>
      </c>
      <c r="G48" s="60">
        <v>21835.862000000001</v>
      </c>
      <c r="H48" s="60">
        <v>20089.9388</v>
      </c>
      <c r="I48" s="59"/>
      <c r="J48" s="60">
        <v>0.75</v>
      </c>
      <c r="K48" s="60">
        <v>0.75</v>
      </c>
      <c r="L48" s="60">
        <v>0.75</v>
      </c>
      <c r="M48" s="57"/>
      <c r="N48" s="61" t="s">
        <v>42</v>
      </c>
      <c r="O48" s="56"/>
      <c r="P48" s="62" t="s">
        <v>31</v>
      </c>
      <c r="Q48" s="63"/>
      <c r="R48" s="64">
        <f t="shared" si="0"/>
        <v>17104.537100000001</v>
      </c>
      <c r="S48" s="64">
        <f t="shared" si="0"/>
        <v>16376.896500000001</v>
      </c>
      <c r="T48" s="64">
        <f t="shared" si="0"/>
        <v>15067.454099999999</v>
      </c>
      <c r="U48" s="65">
        <f t="shared" si="1"/>
        <v>48548.887700000007</v>
      </c>
      <c r="W48" s="53"/>
      <c r="X48" s="53"/>
    </row>
    <row r="49" spans="1:24">
      <c r="A49" s="54" t="s">
        <v>20</v>
      </c>
      <c r="B49" s="55" t="s">
        <v>44</v>
      </c>
      <c r="C49" s="56">
        <v>1</v>
      </c>
      <c r="D49" s="55" t="s">
        <v>41</v>
      </c>
      <c r="E49" s="57"/>
      <c r="F49" s="60">
        <v>17522.162100000001</v>
      </c>
      <c r="G49" s="60">
        <v>16782.873049999998</v>
      </c>
      <c r="H49" s="60">
        <v>15456.361325</v>
      </c>
      <c r="I49" s="59"/>
      <c r="J49" s="60">
        <v>4</v>
      </c>
      <c r="K49" s="60">
        <v>4</v>
      </c>
      <c r="L49" s="60">
        <v>4</v>
      </c>
      <c r="M49" s="57"/>
      <c r="N49" s="61" t="s">
        <v>42</v>
      </c>
      <c r="O49" s="56"/>
      <c r="P49" s="62" t="s">
        <v>27</v>
      </c>
      <c r="Q49" s="63"/>
      <c r="R49" s="64">
        <f t="shared" si="0"/>
        <v>70088.648400000005</v>
      </c>
      <c r="S49" s="64">
        <f t="shared" si="0"/>
        <v>67131.492199999993</v>
      </c>
      <c r="T49" s="64">
        <f t="shared" si="0"/>
        <v>61825.445299999999</v>
      </c>
      <c r="U49" s="65">
        <f t="shared" si="1"/>
        <v>199045.58589999998</v>
      </c>
      <c r="W49" s="53"/>
      <c r="X49" s="53"/>
    </row>
    <row r="50" spans="1:24">
      <c r="A50" s="54" t="s">
        <v>20</v>
      </c>
      <c r="B50" s="55" t="s">
        <v>44</v>
      </c>
      <c r="C50" s="56">
        <v>1</v>
      </c>
      <c r="D50" s="55" t="s">
        <v>41</v>
      </c>
      <c r="E50" s="57"/>
      <c r="F50" s="58">
        <v>22403.788135593219</v>
      </c>
      <c r="G50" s="58">
        <v>21037.953389830509</v>
      </c>
      <c r="H50" s="58">
        <v>19189.523308474574</v>
      </c>
      <c r="I50" s="59"/>
      <c r="J50" s="60">
        <v>14.75</v>
      </c>
      <c r="K50" s="60">
        <v>14.75</v>
      </c>
      <c r="L50" s="60">
        <v>14.75</v>
      </c>
      <c r="M50" s="57"/>
      <c r="N50" s="61" t="s">
        <v>42</v>
      </c>
      <c r="O50" s="56"/>
      <c r="P50" s="62" t="s">
        <v>23</v>
      </c>
      <c r="Q50" s="63"/>
      <c r="R50" s="64">
        <f t="shared" si="0"/>
        <v>330455.875</v>
      </c>
      <c r="S50" s="64">
        <f t="shared" si="0"/>
        <v>310309.8125</v>
      </c>
      <c r="T50" s="64">
        <f t="shared" si="0"/>
        <v>283045.46879999997</v>
      </c>
      <c r="U50" s="65">
        <f t="shared" si="1"/>
        <v>923811.15629999992</v>
      </c>
      <c r="W50" s="53"/>
      <c r="X50" s="53"/>
    </row>
    <row r="51" spans="1:24">
      <c r="A51" s="54" t="s">
        <v>20</v>
      </c>
      <c r="B51" s="55" t="s">
        <v>44</v>
      </c>
      <c r="C51" s="56">
        <v>1</v>
      </c>
      <c r="D51" s="55" t="s">
        <v>41</v>
      </c>
      <c r="E51" s="57"/>
      <c r="F51" s="60">
        <v>20827.946223255814</v>
      </c>
      <c r="G51" s="60">
        <v>19339.449125581395</v>
      </c>
      <c r="H51" s="60">
        <v>18353.001451162792</v>
      </c>
      <c r="I51" s="59"/>
      <c r="J51" s="60">
        <v>10.75</v>
      </c>
      <c r="K51" s="60">
        <v>10.75</v>
      </c>
      <c r="L51" s="60">
        <v>10.75</v>
      </c>
      <c r="M51" s="57"/>
      <c r="N51" s="61" t="s">
        <v>42</v>
      </c>
      <c r="O51" s="56"/>
      <c r="P51" s="62" t="s">
        <v>28</v>
      </c>
      <c r="Q51" s="63"/>
      <c r="R51" s="64">
        <f t="shared" si="0"/>
        <v>223900.42190000002</v>
      </c>
      <c r="S51" s="64">
        <f t="shared" si="0"/>
        <v>207899.07810000001</v>
      </c>
      <c r="T51" s="64">
        <f t="shared" si="0"/>
        <v>197294.76560000001</v>
      </c>
      <c r="U51" s="65">
        <f t="shared" si="1"/>
        <v>629094.26560000004</v>
      </c>
      <c r="W51" s="53"/>
      <c r="X51" s="53"/>
    </row>
    <row r="52" spans="1:24">
      <c r="A52" s="54" t="s">
        <v>20</v>
      </c>
      <c r="B52" s="55" t="s">
        <v>44</v>
      </c>
      <c r="C52" s="56">
        <v>1</v>
      </c>
      <c r="D52" s="55" t="s">
        <v>41</v>
      </c>
      <c r="E52" s="57"/>
      <c r="F52" s="60">
        <v>24999.931253333332</v>
      </c>
      <c r="G52" s="60">
        <v>24373.212500000001</v>
      </c>
      <c r="H52" s="60">
        <v>22195.833333333332</v>
      </c>
      <c r="I52" s="59"/>
      <c r="J52" s="60">
        <v>15</v>
      </c>
      <c r="K52" s="60">
        <v>15</v>
      </c>
      <c r="L52" s="60">
        <v>15</v>
      </c>
      <c r="M52" s="57"/>
      <c r="N52" s="61" t="s">
        <v>42</v>
      </c>
      <c r="O52" s="56"/>
      <c r="P52" s="62" t="s">
        <v>29</v>
      </c>
      <c r="Q52" s="63"/>
      <c r="R52" s="64">
        <f t="shared" si="0"/>
        <v>374998.96879999997</v>
      </c>
      <c r="S52" s="64">
        <f t="shared" si="0"/>
        <v>365598.1875</v>
      </c>
      <c r="T52" s="64">
        <f t="shared" si="0"/>
        <v>332937.5</v>
      </c>
      <c r="U52" s="65">
        <f t="shared" si="1"/>
        <v>1073534.6562999999</v>
      </c>
      <c r="W52" s="53"/>
      <c r="X52" s="53"/>
    </row>
    <row r="53" spans="1:24">
      <c r="A53" s="54" t="s">
        <v>20</v>
      </c>
      <c r="B53" s="55" t="s">
        <v>44</v>
      </c>
      <c r="C53" s="56">
        <v>1</v>
      </c>
      <c r="D53" s="55" t="s">
        <v>41</v>
      </c>
      <c r="E53" s="57"/>
      <c r="F53" s="58">
        <v>20180.05312</v>
      </c>
      <c r="G53" s="58">
        <v>18603.581280000002</v>
      </c>
      <c r="H53" s="58">
        <v>17821.32504</v>
      </c>
      <c r="I53" s="59"/>
      <c r="J53" s="60">
        <v>1.25</v>
      </c>
      <c r="K53" s="60">
        <v>1.25</v>
      </c>
      <c r="L53" s="60">
        <v>1.25</v>
      </c>
      <c r="M53" s="57"/>
      <c r="N53" s="61" t="s">
        <v>42</v>
      </c>
      <c r="O53" s="56"/>
      <c r="P53" s="62" t="s">
        <v>35</v>
      </c>
      <c r="Q53" s="63"/>
      <c r="R53" s="64">
        <f t="shared" si="0"/>
        <v>25225.0664</v>
      </c>
      <c r="S53" s="64">
        <f t="shared" si="0"/>
        <v>23254.476600000002</v>
      </c>
      <c r="T53" s="64">
        <f t="shared" si="0"/>
        <v>22276.656299999999</v>
      </c>
      <c r="U53" s="65">
        <f t="shared" si="1"/>
        <v>70756.199300000007</v>
      </c>
      <c r="W53" s="53"/>
      <c r="X53" s="53"/>
    </row>
    <row r="54" spans="1:24">
      <c r="A54" s="54" t="s">
        <v>20</v>
      </c>
      <c r="B54" s="55" t="s">
        <v>44</v>
      </c>
      <c r="C54" s="56">
        <v>1</v>
      </c>
      <c r="D54" s="55" t="s">
        <v>41</v>
      </c>
      <c r="E54" s="57"/>
      <c r="F54" s="60">
        <v>25144.535714285714</v>
      </c>
      <c r="G54" s="60">
        <v>23310.732142857141</v>
      </c>
      <c r="H54" s="60">
        <v>22153.171885714284</v>
      </c>
      <c r="I54" s="59"/>
      <c r="J54" s="60">
        <v>3.5</v>
      </c>
      <c r="K54" s="60">
        <v>3.5</v>
      </c>
      <c r="L54" s="60">
        <v>3.5</v>
      </c>
      <c r="M54" s="57"/>
      <c r="N54" s="61" t="s">
        <v>42</v>
      </c>
      <c r="O54" s="56"/>
      <c r="P54" s="62" t="s">
        <v>30</v>
      </c>
      <c r="Q54" s="63"/>
      <c r="R54" s="64">
        <f t="shared" si="0"/>
        <v>88005.875</v>
      </c>
      <c r="S54" s="64">
        <f t="shared" si="0"/>
        <v>81587.5625</v>
      </c>
      <c r="T54" s="64">
        <f t="shared" si="0"/>
        <v>77536.101599999995</v>
      </c>
      <c r="U54" s="65">
        <f t="shared" si="1"/>
        <v>247129.53909999999</v>
      </c>
      <c r="W54" s="53"/>
      <c r="X54" s="53"/>
    </row>
    <row r="55" spans="1:24">
      <c r="A55" s="54" t="s">
        <v>20</v>
      </c>
      <c r="B55" s="55" t="s">
        <v>44</v>
      </c>
      <c r="C55" s="56">
        <v>1</v>
      </c>
      <c r="D55" s="55" t="s">
        <v>41</v>
      </c>
      <c r="E55" s="57"/>
      <c r="F55" s="60">
        <v>19614.541000000001</v>
      </c>
      <c r="G55" s="60">
        <v>18386.3164</v>
      </c>
      <c r="H55" s="60">
        <v>17302.787100000001</v>
      </c>
      <c r="I55" s="59"/>
      <c r="J55" s="60">
        <v>2</v>
      </c>
      <c r="K55" s="60">
        <v>2</v>
      </c>
      <c r="L55" s="60">
        <v>2</v>
      </c>
      <c r="M55" s="57"/>
      <c r="N55" s="61" t="s">
        <v>42</v>
      </c>
      <c r="O55" s="56"/>
      <c r="P55" s="62" t="s">
        <v>38</v>
      </c>
      <c r="Q55" s="63"/>
      <c r="R55" s="64">
        <f t="shared" si="0"/>
        <v>39229.082000000002</v>
      </c>
      <c r="S55" s="64">
        <f t="shared" si="0"/>
        <v>36772.632799999999</v>
      </c>
      <c r="T55" s="64">
        <f t="shared" si="0"/>
        <v>34605.574200000003</v>
      </c>
      <c r="U55" s="65">
        <f t="shared" si="1"/>
        <v>110607.289</v>
      </c>
      <c r="W55" s="53"/>
      <c r="X55" s="53"/>
    </row>
    <row r="56" spans="1:24">
      <c r="A56" s="54" t="s">
        <v>20</v>
      </c>
      <c r="B56" s="55" t="s">
        <v>44</v>
      </c>
      <c r="C56" s="56">
        <v>1</v>
      </c>
      <c r="D56" s="55" t="s">
        <v>41</v>
      </c>
      <c r="E56" s="57"/>
      <c r="F56" s="58">
        <v>25692.763650000001</v>
      </c>
      <c r="G56" s="58">
        <v>23934.587899999999</v>
      </c>
      <c r="H56" s="58">
        <v>22617.761699999999</v>
      </c>
      <c r="I56" s="59"/>
      <c r="J56" s="60">
        <v>2</v>
      </c>
      <c r="K56" s="60">
        <v>2</v>
      </c>
      <c r="L56" s="60">
        <v>2</v>
      </c>
      <c r="M56" s="57"/>
      <c r="N56" s="61" t="s">
        <v>42</v>
      </c>
      <c r="O56" s="56"/>
      <c r="P56" s="62" t="s">
        <v>31</v>
      </c>
      <c r="Q56" s="63"/>
      <c r="R56" s="64">
        <f t="shared" si="0"/>
        <v>51385.527300000002</v>
      </c>
      <c r="S56" s="64">
        <f t="shared" si="0"/>
        <v>47869.175799999997</v>
      </c>
      <c r="T56" s="64">
        <f t="shared" si="0"/>
        <v>45235.523399999998</v>
      </c>
      <c r="U56" s="65">
        <f t="shared" si="1"/>
        <v>144490.22649999999</v>
      </c>
      <c r="W56" s="53"/>
      <c r="X56" s="53"/>
    </row>
    <row r="57" spans="1:24">
      <c r="A57" s="54" t="s">
        <v>20</v>
      </c>
      <c r="B57" s="55" t="s">
        <v>45</v>
      </c>
      <c r="C57" s="56">
        <v>1</v>
      </c>
      <c r="D57" s="55" t="s">
        <v>41</v>
      </c>
      <c r="E57" s="57"/>
      <c r="F57" s="60">
        <v>22856.862218181817</v>
      </c>
      <c r="G57" s="60">
        <v>21506.511381818182</v>
      </c>
      <c r="H57" s="60">
        <v>20150.68890909091</v>
      </c>
      <c r="I57" s="59"/>
      <c r="J57" s="60">
        <v>2.75</v>
      </c>
      <c r="K57" s="60">
        <v>2.75</v>
      </c>
      <c r="L57" s="60">
        <v>2.75</v>
      </c>
      <c r="M57" s="57"/>
      <c r="N57" s="61" t="s">
        <v>42</v>
      </c>
      <c r="O57" s="56"/>
      <c r="P57" s="62" t="s">
        <v>27</v>
      </c>
      <c r="Q57" s="63"/>
      <c r="R57" s="64">
        <f t="shared" si="0"/>
        <v>62856.371099999997</v>
      </c>
      <c r="S57" s="64">
        <f t="shared" si="0"/>
        <v>59142.906300000002</v>
      </c>
      <c r="T57" s="64">
        <f t="shared" si="0"/>
        <v>55414.394500000002</v>
      </c>
      <c r="U57" s="65">
        <f t="shared" si="1"/>
        <v>177413.67189999999</v>
      </c>
      <c r="W57" s="53"/>
      <c r="X57" s="53"/>
    </row>
    <row r="58" spans="1:24">
      <c r="A58" s="54" t="s">
        <v>20</v>
      </c>
      <c r="B58" s="55" t="s">
        <v>45</v>
      </c>
      <c r="C58" s="56">
        <v>1</v>
      </c>
      <c r="D58" s="55" t="s">
        <v>41</v>
      </c>
      <c r="E58" s="57"/>
      <c r="F58" s="60">
        <v>24820.509132420091</v>
      </c>
      <c r="G58" s="60">
        <v>23233.107305936071</v>
      </c>
      <c r="H58" s="60">
        <v>22483.213963963964</v>
      </c>
      <c r="I58" s="59"/>
      <c r="J58" s="60">
        <v>54.75</v>
      </c>
      <c r="K58" s="60">
        <v>54.75</v>
      </c>
      <c r="L58" s="60">
        <v>55.5</v>
      </c>
      <c r="M58" s="57"/>
      <c r="N58" s="61" t="s">
        <v>42</v>
      </c>
      <c r="O58" s="56"/>
      <c r="P58" s="62" t="s">
        <v>23</v>
      </c>
      <c r="Q58" s="63"/>
      <c r="R58" s="64">
        <f t="shared" si="0"/>
        <v>1358922.875</v>
      </c>
      <c r="S58" s="64">
        <f t="shared" si="0"/>
        <v>1272012.625</v>
      </c>
      <c r="T58" s="64">
        <f t="shared" si="0"/>
        <v>1247818.375</v>
      </c>
      <c r="U58" s="65">
        <f t="shared" si="1"/>
        <v>3878753.875</v>
      </c>
      <c r="W58" s="53"/>
      <c r="X58" s="53"/>
    </row>
    <row r="59" spans="1:24">
      <c r="A59" s="54" t="s">
        <v>20</v>
      </c>
      <c r="B59" s="55" t="s">
        <v>45</v>
      </c>
      <c r="C59" s="56">
        <v>1</v>
      </c>
      <c r="D59" s="55" t="s">
        <v>41</v>
      </c>
      <c r="E59" s="57"/>
      <c r="F59" s="58">
        <v>22482.633448648648</v>
      </c>
      <c r="G59" s="58">
        <v>20972.873308108108</v>
      </c>
      <c r="H59" s="58">
        <v>19822.532097297295</v>
      </c>
      <c r="I59" s="59"/>
      <c r="J59" s="60">
        <v>9.25</v>
      </c>
      <c r="K59" s="60">
        <v>9.25</v>
      </c>
      <c r="L59" s="60">
        <v>9.25</v>
      </c>
      <c r="M59" s="57"/>
      <c r="N59" s="61" t="s">
        <v>42</v>
      </c>
      <c r="O59" s="56"/>
      <c r="P59" s="62" t="s">
        <v>28</v>
      </c>
      <c r="Q59" s="63"/>
      <c r="R59" s="64">
        <f t="shared" si="0"/>
        <v>207964.35939999999</v>
      </c>
      <c r="S59" s="64">
        <f t="shared" si="0"/>
        <v>193999.07810000001</v>
      </c>
      <c r="T59" s="64">
        <f t="shared" si="0"/>
        <v>183358.42189999999</v>
      </c>
      <c r="U59" s="65">
        <f t="shared" si="1"/>
        <v>585321.85939999996</v>
      </c>
      <c r="W59" s="53"/>
      <c r="X59" s="53"/>
    </row>
    <row r="60" spans="1:24">
      <c r="A60" s="54" t="s">
        <v>20</v>
      </c>
      <c r="B60" s="55" t="s">
        <v>45</v>
      </c>
      <c r="C60" s="56">
        <v>1</v>
      </c>
      <c r="D60" s="55" t="s">
        <v>41</v>
      </c>
      <c r="E60" s="57"/>
      <c r="F60" s="60">
        <v>24910.380208333332</v>
      </c>
      <c r="G60" s="60">
        <v>23191.830729166668</v>
      </c>
      <c r="H60" s="60">
        <v>21943.348958333332</v>
      </c>
      <c r="I60" s="59"/>
      <c r="J60" s="60">
        <v>24</v>
      </c>
      <c r="K60" s="60">
        <v>24</v>
      </c>
      <c r="L60" s="60">
        <v>24</v>
      </c>
      <c r="M60" s="57"/>
      <c r="N60" s="61" t="s">
        <v>42</v>
      </c>
      <c r="O60" s="56"/>
      <c r="P60" s="62" t="s">
        <v>29</v>
      </c>
      <c r="Q60" s="63"/>
      <c r="R60" s="64">
        <f t="shared" si="0"/>
        <v>597849.125</v>
      </c>
      <c r="S60" s="64">
        <f t="shared" si="0"/>
        <v>556603.9375</v>
      </c>
      <c r="T60" s="64">
        <f t="shared" si="0"/>
        <v>526640.375</v>
      </c>
      <c r="U60" s="65">
        <f t="shared" si="1"/>
        <v>1681093.4375</v>
      </c>
      <c r="W60" s="53"/>
      <c r="X60" s="53"/>
    </row>
    <row r="61" spans="1:24">
      <c r="A61" s="54" t="s">
        <v>20</v>
      </c>
      <c r="B61" s="55" t="s">
        <v>45</v>
      </c>
      <c r="C61" s="56">
        <v>1</v>
      </c>
      <c r="D61" s="55" t="s">
        <v>41</v>
      </c>
      <c r="E61" s="57"/>
      <c r="F61" s="60">
        <v>36610.4948</v>
      </c>
      <c r="G61" s="60">
        <v>35204.072933333337</v>
      </c>
      <c r="H61" s="60">
        <v>32068.286466666668</v>
      </c>
      <c r="I61" s="59"/>
      <c r="J61" s="60">
        <v>1.5</v>
      </c>
      <c r="K61" s="60">
        <v>1.5</v>
      </c>
      <c r="L61" s="60">
        <v>1.5</v>
      </c>
      <c r="M61" s="57"/>
      <c r="N61" s="61" t="s">
        <v>42</v>
      </c>
      <c r="O61" s="56"/>
      <c r="P61" s="62" t="s">
        <v>35</v>
      </c>
      <c r="Q61" s="63"/>
      <c r="R61" s="64">
        <f t="shared" si="0"/>
        <v>54915.742200000001</v>
      </c>
      <c r="S61" s="64">
        <f t="shared" si="0"/>
        <v>52806.109400000001</v>
      </c>
      <c r="T61" s="64">
        <f t="shared" si="0"/>
        <v>48102.429700000001</v>
      </c>
      <c r="U61" s="65">
        <f t="shared" si="1"/>
        <v>155824.2813</v>
      </c>
      <c r="W61" s="53"/>
      <c r="X61" s="53"/>
    </row>
    <row r="62" spans="1:24">
      <c r="A62" s="54" t="s">
        <v>20</v>
      </c>
      <c r="B62" s="55" t="s">
        <v>45</v>
      </c>
      <c r="C62" s="56">
        <v>1</v>
      </c>
      <c r="D62" s="55" t="s">
        <v>41</v>
      </c>
      <c r="E62" s="57"/>
      <c r="F62" s="58">
        <v>23248.674466666667</v>
      </c>
      <c r="G62" s="58">
        <v>21391.507799999999</v>
      </c>
      <c r="H62" s="58">
        <v>20492.023433333332</v>
      </c>
      <c r="I62" s="59"/>
      <c r="J62" s="60">
        <v>3</v>
      </c>
      <c r="K62" s="60">
        <v>3</v>
      </c>
      <c r="L62" s="60">
        <v>3</v>
      </c>
      <c r="M62" s="57"/>
      <c r="N62" s="61" t="s">
        <v>42</v>
      </c>
      <c r="O62" s="56"/>
      <c r="P62" s="62" t="s">
        <v>30</v>
      </c>
      <c r="Q62" s="63"/>
      <c r="R62" s="64">
        <f t="shared" si="0"/>
        <v>69746.023400000005</v>
      </c>
      <c r="S62" s="64">
        <f t="shared" si="0"/>
        <v>64174.523399999998</v>
      </c>
      <c r="T62" s="64">
        <f t="shared" si="0"/>
        <v>61476.070299999992</v>
      </c>
      <c r="U62" s="65">
        <f t="shared" si="1"/>
        <v>195396.6171</v>
      </c>
      <c r="W62" s="53"/>
      <c r="X62" s="53"/>
    </row>
    <row r="63" spans="1:24">
      <c r="A63" s="54" t="s">
        <v>20</v>
      </c>
      <c r="B63" s="55" t="s">
        <v>45</v>
      </c>
      <c r="C63" s="56">
        <v>1</v>
      </c>
      <c r="D63" s="55" t="s">
        <v>41</v>
      </c>
      <c r="E63" s="57"/>
      <c r="F63" s="60">
        <v>23920.607142857141</v>
      </c>
      <c r="G63" s="60">
        <v>21978.140628571426</v>
      </c>
      <c r="H63" s="60">
        <v>21053.98882857143</v>
      </c>
      <c r="I63" s="59"/>
      <c r="J63" s="60">
        <v>3.5</v>
      </c>
      <c r="K63" s="60">
        <v>3.5</v>
      </c>
      <c r="L63" s="60">
        <v>3.5</v>
      </c>
      <c r="M63" s="57"/>
      <c r="N63" s="61" t="s">
        <v>42</v>
      </c>
      <c r="O63" s="56"/>
      <c r="P63" s="62" t="s">
        <v>38</v>
      </c>
      <c r="Q63" s="63"/>
      <c r="R63" s="64">
        <f t="shared" si="0"/>
        <v>83722.125</v>
      </c>
      <c r="S63" s="64">
        <f t="shared" si="0"/>
        <v>76923.492199999993</v>
      </c>
      <c r="T63" s="64">
        <f t="shared" si="0"/>
        <v>73688.960900000005</v>
      </c>
      <c r="U63" s="65">
        <f t="shared" si="1"/>
        <v>234334.57809999998</v>
      </c>
      <c r="W63" s="53"/>
      <c r="X63" s="53"/>
    </row>
    <row r="64" spans="1:24">
      <c r="A64" s="54" t="s">
        <v>20</v>
      </c>
      <c r="B64" s="55" t="s">
        <v>45</v>
      </c>
      <c r="C64" s="56">
        <v>1</v>
      </c>
      <c r="D64" s="55" t="s">
        <v>41</v>
      </c>
      <c r="E64" s="57"/>
      <c r="F64" s="60">
        <v>25913.4238</v>
      </c>
      <c r="G64" s="60">
        <v>23812.370999999999</v>
      </c>
      <c r="H64" s="60">
        <v>22811.091799999998</v>
      </c>
      <c r="I64" s="59"/>
      <c r="J64" s="60">
        <v>0.5</v>
      </c>
      <c r="K64" s="60">
        <v>0.5</v>
      </c>
      <c r="L64" s="60">
        <v>0.5</v>
      </c>
      <c r="M64" s="57"/>
      <c r="N64" s="61" t="s">
        <v>42</v>
      </c>
      <c r="O64" s="56"/>
      <c r="P64" s="62" t="s">
        <v>31</v>
      </c>
      <c r="Q64" s="63"/>
      <c r="R64" s="64">
        <f t="shared" si="0"/>
        <v>12956.7119</v>
      </c>
      <c r="S64" s="64">
        <f t="shared" si="0"/>
        <v>11906.1855</v>
      </c>
      <c r="T64" s="64">
        <f t="shared" si="0"/>
        <v>11405.545899999999</v>
      </c>
      <c r="U64" s="65">
        <f t="shared" si="1"/>
        <v>36268.443299999999</v>
      </c>
      <c r="W64" s="53"/>
      <c r="X64" s="53"/>
    </row>
    <row r="65" spans="1:24">
      <c r="A65" s="54" t="s">
        <v>20</v>
      </c>
      <c r="B65" s="55" t="s">
        <v>46</v>
      </c>
      <c r="C65" s="56">
        <v>1</v>
      </c>
      <c r="D65" s="55" t="s">
        <v>41</v>
      </c>
      <c r="E65" s="57"/>
      <c r="F65" s="58">
        <v>45120.462264150941</v>
      </c>
      <c r="G65" s="58">
        <v>43184.853773584902</v>
      </c>
      <c r="H65" s="58">
        <v>40062.82547169811</v>
      </c>
      <c r="I65" s="59"/>
      <c r="J65" s="60">
        <v>13.25</v>
      </c>
      <c r="K65" s="60">
        <v>13.25</v>
      </c>
      <c r="L65" s="60">
        <v>13.25</v>
      </c>
      <c r="M65" s="57"/>
      <c r="N65" s="61" t="s">
        <v>42</v>
      </c>
      <c r="O65" s="56"/>
      <c r="P65" s="62" t="s">
        <v>27</v>
      </c>
      <c r="Q65" s="63"/>
      <c r="R65" s="64">
        <f t="shared" si="0"/>
        <v>597846.125</v>
      </c>
      <c r="S65" s="64">
        <f t="shared" si="0"/>
        <v>572199.3125</v>
      </c>
      <c r="T65" s="64">
        <f t="shared" si="0"/>
        <v>530832.4375</v>
      </c>
      <c r="U65" s="65">
        <f t="shared" si="1"/>
        <v>1700877.875</v>
      </c>
      <c r="W65" s="53"/>
      <c r="X65" s="53"/>
    </row>
    <row r="66" spans="1:24">
      <c r="A66" s="54" t="s">
        <v>20</v>
      </c>
      <c r="B66" s="55" t="s">
        <v>46</v>
      </c>
      <c r="C66" s="56">
        <v>1</v>
      </c>
      <c r="D66" s="55" t="s">
        <v>41</v>
      </c>
      <c r="E66" s="57"/>
      <c r="F66" s="60">
        <v>31140.465346534653</v>
      </c>
      <c r="G66" s="60">
        <v>30028.638613861385</v>
      </c>
      <c r="H66" s="60">
        <v>27822.576732673268</v>
      </c>
      <c r="I66" s="59"/>
      <c r="J66" s="60">
        <v>50.5</v>
      </c>
      <c r="K66" s="60">
        <v>50.5</v>
      </c>
      <c r="L66" s="60">
        <v>50.5</v>
      </c>
      <c r="M66" s="57"/>
      <c r="N66" s="61" t="s">
        <v>42</v>
      </c>
      <c r="O66" s="56"/>
      <c r="P66" s="62" t="s">
        <v>23</v>
      </c>
      <c r="Q66" s="63"/>
      <c r="R66" s="64">
        <f t="shared" si="0"/>
        <v>1572593.5</v>
      </c>
      <c r="S66" s="64">
        <f t="shared" si="0"/>
        <v>1516446.25</v>
      </c>
      <c r="T66" s="64">
        <f t="shared" si="0"/>
        <v>1405040.125</v>
      </c>
      <c r="U66" s="65">
        <f t="shared" si="1"/>
        <v>4494079.875</v>
      </c>
      <c r="W66" s="53"/>
      <c r="X66" s="53"/>
    </row>
    <row r="67" spans="1:24">
      <c r="A67" s="54" t="s">
        <v>20</v>
      </c>
      <c r="B67" s="55" t="s">
        <v>46</v>
      </c>
      <c r="C67" s="56">
        <v>1</v>
      </c>
      <c r="D67" s="55" t="s">
        <v>41</v>
      </c>
      <c r="E67" s="57"/>
      <c r="F67" s="60">
        <v>43045.399460869565</v>
      </c>
      <c r="G67" s="60">
        <v>40934.554347826088</v>
      </c>
      <c r="H67" s="60">
        <v>38319.336956521736</v>
      </c>
      <c r="I67" s="59"/>
      <c r="J67" s="60">
        <v>11.5</v>
      </c>
      <c r="K67" s="60">
        <v>11.5</v>
      </c>
      <c r="L67" s="60">
        <v>11.5</v>
      </c>
      <c r="M67" s="57"/>
      <c r="N67" s="61" t="s">
        <v>42</v>
      </c>
      <c r="O67" s="56"/>
      <c r="P67" s="62" t="s">
        <v>28</v>
      </c>
      <c r="Q67" s="63"/>
      <c r="R67" s="64">
        <f t="shared" si="0"/>
        <v>495022.09379999997</v>
      </c>
      <c r="S67" s="64">
        <f t="shared" si="0"/>
        <v>470747.375</v>
      </c>
      <c r="T67" s="64">
        <f t="shared" si="0"/>
        <v>440672.37499999994</v>
      </c>
      <c r="U67" s="65">
        <f t="shared" si="1"/>
        <v>1406441.8437999999</v>
      </c>
      <c r="W67" s="53"/>
      <c r="X67" s="53"/>
    </row>
    <row r="68" spans="1:24">
      <c r="A68" s="54" t="s">
        <v>20</v>
      </c>
      <c r="B68" s="55" t="s">
        <v>46</v>
      </c>
      <c r="C68" s="56">
        <v>1</v>
      </c>
      <c r="D68" s="55" t="s">
        <v>41</v>
      </c>
      <c r="E68" s="57"/>
      <c r="F68" s="58">
        <v>39790.205223880599</v>
      </c>
      <c r="G68" s="58">
        <v>36495.055970149253</v>
      </c>
      <c r="H68" s="58">
        <v>32465.921641791047</v>
      </c>
      <c r="I68" s="59"/>
      <c r="J68" s="60">
        <v>33.5</v>
      </c>
      <c r="K68" s="60">
        <v>33.5</v>
      </c>
      <c r="L68" s="60">
        <v>33.5</v>
      </c>
      <c r="M68" s="57"/>
      <c r="N68" s="61" t="s">
        <v>42</v>
      </c>
      <c r="O68" s="56"/>
      <c r="P68" s="62" t="s">
        <v>29</v>
      </c>
      <c r="Q68" s="63"/>
      <c r="R68" s="64">
        <f t="shared" si="0"/>
        <v>1332971.875</v>
      </c>
      <c r="S68" s="64">
        <f t="shared" si="0"/>
        <v>1222584.375</v>
      </c>
      <c r="T68" s="64">
        <f t="shared" si="0"/>
        <v>1087608.375</v>
      </c>
      <c r="U68" s="65">
        <f t="shared" si="1"/>
        <v>3643164.625</v>
      </c>
      <c r="W68" s="53"/>
      <c r="X68" s="53"/>
    </row>
    <row r="69" spans="1:24">
      <c r="A69" s="54" t="s">
        <v>20</v>
      </c>
      <c r="B69" s="55" t="s">
        <v>46</v>
      </c>
      <c r="C69" s="56">
        <v>1</v>
      </c>
      <c r="D69" s="55" t="s">
        <v>41</v>
      </c>
      <c r="E69" s="57"/>
      <c r="F69" s="60">
        <v>52196.277300000002</v>
      </c>
      <c r="G69" s="60">
        <v>46785.25</v>
      </c>
      <c r="H69" s="60">
        <v>41962.246099999997</v>
      </c>
      <c r="I69" s="59"/>
      <c r="J69" s="60">
        <v>1</v>
      </c>
      <c r="K69" s="60">
        <v>1</v>
      </c>
      <c r="L69" s="60">
        <v>1</v>
      </c>
      <c r="M69" s="57"/>
      <c r="N69" s="61" t="s">
        <v>42</v>
      </c>
      <c r="O69" s="56"/>
      <c r="P69" s="62" t="s">
        <v>37</v>
      </c>
      <c r="Q69" s="63"/>
      <c r="R69" s="64">
        <f t="shared" si="0"/>
        <v>52196.277300000002</v>
      </c>
      <c r="S69" s="64">
        <f t="shared" si="0"/>
        <v>46785.25</v>
      </c>
      <c r="T69" s="64">
        <f t="shared" si="0"/>
        <v>41962.246099999997</v>
      </c>
      <c r="U69" s="65">
        <f t="shared" si="1"/>
        <v>140943.77340000001</v>
      </c>
      <c r="W69" s="53"/>
      <c r="X69" s="53"/>
    </row>
    <row r="70" spans="1:24">
      <c r="A70" s="54" t="s">
        <v>20</v>
      </c>
      <c r="B70" s="55" t="s">
        <v>46</v>
      </c>
      <c r="C70" s="56">
        <v>1</v>
      </c>
      <c r="D70" s="55" t="s">
        <v>41</v>
      </c>
      <c r="E70" s="57"/>
      <c r="F70" s="60">
        <v>39901.976566666664</v>
      </c>
      <c r="G70" s="60">
        <v>36788.302100000001</v>
      </c>
      <c r="H70" s="60">
        <v>34248.101566666664</v>
      </c>
      <c r="I70" s="59"/>
      <c r="J70" s="60">
        <v>3</v>
      </c>
      <c r="K70" s="60">
        <v>3</v>
      </c>
      <c r="L70" s="60">
        <v>3</v>
      </c>
      <c r="M70" s="57"/>
      <c r="N70" s="61" t="s">
        <v>42</v>
      </c>
      <c r="O70" s="56"/>
      <c r="P70" s="62" t="s">
        <v>35</v>
      </c>
      <c r="Q70" s="63"/>
      <c r="R70" s="64">
        <f t="shared" si="0"/>
        <v>119705.92969999999</v>
      </c>
      <c r="S70" s="64">
        <f t="shared" si="0"/>
        <v>110364.9063</v>
      </c>
      <c r="T70" s="64">
        <f t="shared" si="0"/>
        <v>102744.30469999999</v>
      </c>
      <c r="U70" s="65">
        <f t="shared" si="1"/>
        <v>332815.14069999999</v>
      </c>
      <c r="W70" s="53"/>
      <c r="X70" s="53"/>
    </row>
    <row r="71" spans="1:24">
      <c r="A71" s="54" t="s">
        <v>20</v>
      </c>
      <c r="B71" s="55" t="s">
        <v>46</v>
      </c>
      <c r="C71" s="56">
        <v>1</v>
      </c>
      <c r="D71" s="55" t="s">
        <v>41</v>
      </c>
      <c r="E71" s="57"/>
      <c r="F71" s="60">
        <v>53239.836956521736</v>
      </c>
      <c r="G71" s="60">
        <v>50731.858695652176</v>
      </c>
      <c r="H71" s="60">
        <v>47610.179347826088</v>
      </c>
      <c r="I71" s="59"/>
      <c r="J71" s="60">
        <v>11.5</v>
      </c>
      <c r="K71" s="60">
        <v>11.5</v>
      </c>
      <c r="L71" s="60">
        <v>11.5</v>
      </c>
      <c r="M71" s="57"/>
      <c r="N71" s="61" t="s">
        <v>42</v>
      </c>
      <c r="O71" s="56"/>
      <c r="P71" s="62" t="s">
        <v>30</v>
      </c>
      <c r="Q71" s="63"/>
      <c r="R71" s="64">
        <f t="shared" si="0"/>
        <v>612258.125</v>
      </c>
      <c r="S71" s="64">
        <f t="shared" si="0"/>
        <v>583416.375</v>
      </c>
      <c r="T71" s="64">
        <f t="shared" si="0"/>
        <v>547517.0625</v>
      </c>
      <c r="U71" s="65">
        <f t="shared" si="1"/>
        <v>1743191.5625</v>
      </c>
      <c r="W71" s="53"/>
      <c r="X71" s="53"/>
    </row>
    <row r="72" spans="1:24">
      <c r="A72" s="54" t="s">
        <v>20</v>
      </c>
      <c r="B72" s="55" t="s">
        <v>46</v>
      </c>
      <c r="C72" s="56">
        <v>1</v>
      </c>
      <c r="D72" s="55" t="s">
        <v>41</v>
      </c>
      <c r="E72" s="57"/>
      <c r="F72" s="60">
        <v>56930.543759999993</v>
      </c>
      <c r="G72" s="60">
        <v>55643.331240000007</v>
      </c>
      <c r="H72" s="60">
        <v>52123.1</v>
      </c>
      <c r="I72" s="59"/>
      <c r="J72" s="60">
        <v>2.5</v>
      </c>
      <c r="K72" s="60">
        <v>2.5</v>
      </c>
      <c r="L72" s="60">
        <v>2.5</v>
      </c>
      <c r="M72" s="57"/>
      <c r="N72" s="61" t="s">
        <v>42</v>
      </c>
      <c r="O72" s="56"/>
      <c r="P72" s="62" t="s">
        <v>38</v>
      </c>
      <c r="Q72" s="63"/>
      <c r="R72" s="64">
        <f t="shared" si="0"/>
        <v>142326.35939999999</v>
      </c>
      <c r="S72" s="64">
        <f t="shared" si="0"/>
        <v>139108.32810000001</v>
      </c>
      <c r="T72" s="64">
        <f t="shared" si="0"/>
        <v>130307.75</v>
      </c>
      <c r="U72" s="65">
        <f t="shared" si="1"/>
        <v>411742.4375</v>
      </c>
      <c r="W72" s="53"/>
      <c r="X72" s="53"/>
    </row>
    <row r="73" spans="1:24">
      <c r="A73" s="54" t="s">
        <v>20</v>
      </c>
      <c r="B73" s="55" t="s">
        <v>46</v>
      </c>
      <c r="C73" s="56">
        <v>1</v>
      </c>
      <c r="D73" s="55" t="s">
        <v>41</v>
      </c>
      <c r="E73" s="57"/>
      <c r="F73" s="60">
        <v>28426.623244444447</v>
      </c>
      <c r="G73" s="60">
        <v>26397.562488888889</v>
      </c>
      <c r="H73" s="60">
        <v>25011.661466666665</v>
      </c>
      <c r="I73" s="59"/>
      <c r="J73" s="60">
        <v>2.25</v>
      </c>
      <c r="K73" s="60">
        <v>2.25</v>
      </c>
      <c r="L73" s="60">
        <v>2.25</v>
      </c>
      <c r="M73" s="57"/>
      <c r="N73" s="61" t="s">
        <v>42</v>
      </c>
      <c r="O73" s="56"/>
      <c r="P73" s="62" t="s">
        <v>39</v>
      </c>
      <c r="Q73" s="63"/>
      <c r="R73" s="64">
        <f t="shared" si="0"/>
        <v>63959.902300000002</v>
      </c>
      <c r="S73" s="64">
        <f t="shared" si="0"/>
        <v>59394.515599999999</v>
      </c>
      <c r="T73" s="64">
        <f t="shared" si="0"/>
        <v>56276.238299999997</v>
      </c>
      <c r="U73" s="65">
        <f t="shared" si="1"/>
        <v>179630.6562</v>
      </c>
      <c r="W73" s="53"/>
      <c r="X73" s="53"/>
    </row>
    <row r="74" spans="1:24">
      <c r="A74" s="54" t="s">
        <v>20</v>
      </c>
      <c r="B74" s="55" t="s">
        <v>46</v>
      </c>
      <c r="C74" s="56">
        <v>1</v>
      </c>
      <c r="D74" s="55" t="s">
        <v>41</v>
      </c>
      <c r="E74" s="57"/>
      <c r="F74" s="60">
        <v>46308.828120000006</v>
      </c>
      <c r="G74" s="60">
        <v>47455.803120000004</v>
      </c>
      <c r="H74" s="60">
        <v>41758.387520000004</v>
      </c>
      <c r="I74" s="59"/>
      <c r="J74" s="60">
        <v>2.5</v>
      </c>
      <c r="K74" s="60">
        <v>2.5</v>
      </c>
      <c r="L74" s="60">
        <v>2.5</v>
      </c>
      <c r="M74" s="57"/>
      <c r="N74" s="61" t="s">
        <v>42</v>
      </c>
      <c r="O74" s="56"/>
      <c r="P74" s="62" t="s">
        <v>31</v>
      </c>
      <c r="Q74" s="63"/>
      <c r="R74" s="64">
        <f t="shared" si="0"/>
        <v>115772.07030000002</v>
      </c>
      <c r="S74" s="64">
        <f t="shared" si="0"/>
        <v>118639.50780000001</v>
      </c>
      <c r="T74" s="64">
        <f t="shared" si="0"/>
        <v>104395.9688</v>
      </c>
      <c r="U74" s="65">
        <f t="shared" si="1"/>
        <v>338807.54690000007</v>
      </c>
      <c r="W74" s="53"/>
      <c r="X74" s="53"/>
    </row>
    <row r="75" spans="1:24">
      <c r="A75" s="54" t="s">
        <v>20</v>
      </c>
      <c r="B75" s="55" t="s">
        <v>47</v>
      </c>
      <c r="C75" s="56">
        <v>1</v>
      </c>
      <c r="D75" s="55" t="s">
        <v>41</v>
      </c>
      <c r="E75" s="57"/>
      <c r="F75" s="60">
        <v>52870.370192307695</v>
      </c>
      <c r="G75" s="60">
        <v>50980.754807692305</v>
      </c>
      <c r="H75" s="60">
        <v>47581.509615384617</v>
      </c>
      <c r="I75" s="59"/>
      <c r="J75" s="60">
        <v>26</v>
      </c>
      <c r="K75" s="60">
        <v>26</v>
      </c>
      <c r="L75" s="60">
        <v>26</v>
      </c>
      <c r="M75" s="57"/>
      <c r="N75" s="61" t="s">
        <v>42</v>
      </c>
      <c r="O75" s="56"/>
      <c r="P75" s="62" t="s">
        <v>27</v>
      </c>
      <c r="Q75" s="63"/>
      <c r="R75" s="64">
        <f t="shared" si="0"/>
        <v>1374629.625</v>
      </c>
      <c r="S75" s="64">
        <f t="shared" si="0"/>
        <v>1325499.625</v>
      </c>
      <c r="T75" s="64">
        <f t="shared" si="0"/>
        <v>1237119.25</v>
      </c>
      <c r="U75" s="65">
        <f t="shared" si="1"/>
        <v>3937248.5</v>
      </c>
      <c r="W75" s="53"/>
      <c r="X75" s="53"/>
    </row>
    <row r="76" spans="1:24">
      <c r="A76" s="54" t="s">
        <v>20</v>
      </c>
      <c r="B76" s="55" t="s">
        <v>47</v>
      </c>
      <c r="C76" s="56">
        <v>1</v>
      </c>
      <c r="D76" s="55" t="s">
        <v>41</v>
      </c>
      <c r="E76" s="57"/>
      <c r="F76" s="60">
        <v>43948.56032171582</v>
      </c>
      <c r="G76" s="60">
        <v>41782.761394101879</v>
      </c>
      <c r="H76" s="60">
        <v>39270.045576407509</v>
      </c>
      <c r="I76" s="59"/>
      <c r="J76" s="60">
        <v>93.25</v>
      </c>
      <c r="K76" s="60">
        <v>93.25</v>
      </c>
      <c r="L76" s="60">
        <v>93.25</v>
      </c>
      <c r="M76" s="57"/>
      <c r="N76" s="61" t="s">
        <v>42</v>
      </c>
      <c r="O76" s="56"/>
      <c r="P76" s="62" t="s">
        <v>23</v>
      </c>
      <c r="Q76" s="63"/>
      <c r="R76" s="64">
        <f t="shared" si="0"/>
        <v>4098203.2500000005</v>
      </c>
      <c r="S76" s="64">
        <f t="shared" si="0"/>
        <v>3896242.5</v>
      </c>
      <c r="T76" s="64">
        <f t="shared" si="0"/>
        <v>3661931.75</v>
      </c>
      <c r="U76" s="65">
        <f t="shared" si="1"/>
        <v>11656377.5</v>
      </c>
      <c r="W76" s="53"/>
      <c r="X76" s="53"/>
    </row>
    <row r="77" spans="1:24">
      <c r="A77" s="54" t="s">
        <v>20</v>
      </c>
      <c r="B77" s="55" t="s">
        <v>47</v>
      </c>
      <c r="C77" s="56">
        <v>1</v>
      </c>
      <c r="D77" s="55" t="s">
        <v>41</v>
      </c>
      <c r="E77" s="57"/>
      <c r="F77" s="60">
        <v>47723.701754385962</v>
      </c>
      <c r="G77" s="60">
        <v>45177.175438596489</v>
      </c>
      <c r="H77" s="60">
        <v>42628.600877192985</v>
      </c>
      <c r="I77" s="59"/>
      <c r="J77" s="60">
        <v>28.5</v>
      </c>
      <c r="K77" s="60">
        <v>28.5</v>
      </c>
      <c r="L77" s="60">
        <v>28.5</v>
      </c>
      <c r="M77" s="57"/>
      <c r="N77" s="61" t="s">
        <v>42</v>
      </c>
      <c r="O77" s="56"/>
      <c r="P77" s="62" t="s">
        <v>28</v>
      </c>
      <c r="Q77" s="63"/>
      <c r="R77" s="64">
        <f t="shared" ref="R77:T140" si="2">IFERROR(F77*J77,0)</f>
        <v>1360125.5</v>
      </c>
      <c r="S77" s="64">
        <f t="shared" si="2"/>
        <v>1287549.5</v>
      </c>
      <c r="T77" s="64">
        <f t="shared" si="2"/>
        <v>1214915.125</v>
      </c>
      <c r="U77" s="65">
        <f t="shared" ref="U77:U140" si="3">IFERROR(R77+S77+T77,0)</f>
        <v>3862590.125</v>
      </c>
      <c r="W77" s="53"/>
      <c r="X77" s="53"/>
    </row>
    <row r="78" spans="1:24">
      <c r="A78" s="54" t="s">
        <v>20</v>
      </c>
      <c r="B78" s="55" t="s">
        <v>47</v>
      </c>
      <c r="C78" s="56">
        <v>1</v>
      </c>
      <c r="D78" s="55" t="s">
        <v>41</v>
      </c>
      <c r="E78" s="57"/>
      <c r="F78" s="60">
        <v>45053.651724137933</v>
      </c>
      <c r="G78" s="60">
        <v>42417.627586206894</v>
      </c>
      <c r="H78" s="60">
        <v>39897.720689655172</v>
      </c>
      <c r="I78" s="59"/>
      <c r="J78" s="60">
        <v>36.25</v>
      </c>
      <c r="K78" s="60">
        <v>36.25</v>
      </c>
      <c r="L78" s="60">
        <v>36.25</v>
      </c>
      <c r="M78" s="57"/>
      <c r="N78" s="61" t="s">
        <v>42</v>
      </c>
      <c r="O78" s="56"/>
      <c r="P78" s="62" t="s">
        <v>29</v>
      </c>
      <c r="Q78" s="63"/>
      <c r="R78" s="64">
        <f t="shared" si="2"/>
        <v>1633194.875</v>
      </c>
      <c r="S78" s="64">
        <f t="shared" si="2"/>
        <v>1537639</v>
      </c>
      <c r="T78" s="64">
        <f t="shared" si="2"/>
        <v>1446292.375</v>
      </c>
      <c r="U78" s="65">
        <f t="shared" si="3"/>
        <v>4617126.25</v>
      </c>
      <c r="W78" s="53"/>
      <c r="X78" s="53"/>
    </row>
    <row r="79" spans="1:24">
      <c r="A79" s="54" t="s">
        <v>20</v>
      </c>
      <c r="B79" s="55" t="s">
        <v>47</v>
      </c>
      <c r="C79" s="56">
        <v>1</v>
      </c>
      <c r="D79" s="55" t="s">
        <v>41</v>
      </c>
      <c r="E79" s="57"/>
      <c r="F79" s="60">
        <v>55360.125</v>
      </c>
      <c r="G79" s="60">
        <v>53759.605499999998</v>
      </c>
      <c r="H79" s="60">
        <v>48633.785199999998</v>
      </c>
      <c r="I79" s="59"/>
      <c r="J79" s="60">
        <v>1</v>
      </c>
      <c r="K79" s="60">
        <v>1</v>
      </c>
      <c r="L79" s="60">
        <v>1</v>
      </c>
      <c r="M79" s="57"/>
      <c r="N79" s="61" t="s">
        <v>42</v>
      </c>
      <c r="O79" s="56"/>
      <c r="P79" s="62" t="s">
        <v>35</v>
      </c>
      <c r="Q79" s="63"/>
      <c r="R79" s="64">
        <f t="shared" si="2"/>
        <v>55360.125</v>
      </c>
      <c r="S79" s="64">
        <f t="shared" si="2"/>
        <v>53759.605499999998</v>
      </c>
      <c r="T79" s="64">
        <f t="shared" si="2"/>
        <v>48633.785199999998</v>
      </c>
      <c r="U79" s="65">
        <f t="shared" si="3"/>
        <v>157753.51569999999</v>
      </c>
      <c r="W79" s="53"/>
      <c r="X79" s="53"/>
    </row>
    <row r="80" spans="1:24">
      <c r="A80" s="54" t="s">
        <v>20</v>
      </c>
      <c r="B80" s="55" t="s">
        <v>47</v>
      </c>
      <c r="C80" s="56">
        <v>1</v>
      </c>
      <c r="D80" s="55" t="s">
        <v>41</v>
      </c>
      <c r="E80" s="57"/>
      <c r="F80" s="60">
        <v>60624.83712121212</v>
      </c>
      <c r="G80" s="60">
        <v>57594.38636363636</v>
      </c>
      <c r="H80" s="60">
        <v>52076.223484848488</v>
      </c>
      <c r="I80" s="59"/>
      <c r="J80" s="60">
        <v>16.5</v>
      </c>
      <c r="K80" s="60">
        <v>16.5</v>
      </c>
      <c r="L80" s="60">
        <v>16.5</v>
      </c>
      <c r="M80" s="57"/>
      <c r="N80" s="61" t="s">
        <v>42</v>
      </c>
      <c r="O80" s="56"/>
      <c r="P80" s="62" t="s">
        <v>30</v>
      </c>
      <c r="Q80" s="63"/>
      <c r="R80" s="64">
        <f t="shared" si="2"/>
        <v>1000309.8125</v>
      </c>
      <c r="S80" s="64">
        <f t="shared" si="2"/>
        <v>950307.375</v>
      </c>
      <c r="T80" s="64">
        <f t="shared" si="2"/>
        <v>859257.6875</v>
      </c>
      <c r="U80" s="65">
        <f t="shared" si="3"/>
        <v>2809874.875</v>
      </c>
      <c r="W80" s="53"/>
      <c r="X80" s="53"/>
    </row>
    <row r="81" spans="1:24">
      <c r="A81" s="54" t="s">
        <v>20</v>
      </c>
      <c r="B81" s="55" t="s">
        <v>47</v>
      </c>
      <c r="C81" s="56">
        <v>1</v>
      </c>
      <c r="D81" s="55" t="s">
        <v>41</v>
      </c>
      <c r="E81" s="57"/>
      <c r="F81" s="60">
        <v>59168.078133333329</v>
      </c>
      <c r="G81" s="60">
        <v>56160.567716666665</v>
      </c>
      <c r="H81" s="60">
        <v>53297.026049999993</v>
      </c>
      <c r="I81" s="59"/>
      <c r="J81" s="60">
        <v>6</v>
      </c>
      <c r="K81" s="60">
        <v>6</v>
      </c>
      <c r="L81" s="60">
        <v>6</v>
      </c>
      <c r="M81" s="57"/>
      <c r="N81" s="61" t="s">
        <v>42</v>
      </c>
      <c r="O81" s="56"/>
      <c r="P81" s="62" t="s">
        <v>38</v>
      </c>
      <c r="Q81" s="63"/>
      <c r="R81" s="64">
        <f t="shared" si="2"/>
        <v>355008.46879999997</v>
      </c>
      <c r="S81" s="64">
        <f t="shared" si="2"/>
        <v>336963.40629999997</v>
      </c>
      <c r="T81" s="64">
        <f t="shared" si="2"/>
        <v>319782.15629999997</v>
      </c>
      <c r="U81" s="65">
        <f t="shared" si="3"/>
        <v>1011754.0314</v>
      </c>
      <c r="W81" s="53"/>
      <c r="X81" s="53"/>
    </row>
    <row r="82" spans="1:24">
      <c r="A82" s="54" t="s">
        <v>20</v>
      </c>
      <c r="B82" s="55" t="s">
        <v>47</v>
      </c>
      <c r="C82" s="56">
        <v>1</v>
      </c>
      <c r="D82" s="55" t="s">
        <v>41</v>
      </c>
      <c r="E82" s="57"/>
      <c r="F82" s="60">
        <v>32833.620514285714</v>
      </c>
      <c r="G82" s="60">
        <v>30137.921885714284</v>
      </c>
      <c r="H82" s="60">
        <v>28870.66297142857</v>
      </c>
      <c r="I82" s="59"/>
      <c r="J82" s="60">
        <v>1.75</v>
      </c>
      <c r="K82" s="60">
        <v>1.75</v>
      </c>
      <c r="L82" s="60">
        <v>1.75</v>
      </c>
      <c r="M82" s="57"/>
      <c r="N82" s="61" t="s">
        <v>42</v>
      </c>
      <c r="O82" s="56"/>
      <c r="P82" s="62" t="s">
        <v>31</v>
      </c>
      <c r="Q82" s="63"/>
      <c r="R82" s="64">
        <f t="shared" si="2"/>
        <v>57458.835899999998</v>
      </c>
      <c r="S82" s="64">
        <f t="shared" si="2"/>
        <v>52741.363299999997</v>
      </c>
      <c r="T82" s="64">
        <f t="shared" si="2"/>
        <v>50523.660199999998</v>
      </c>
      <c r="U82" s="65">
        <f t="shared" si="3"/>
        <v>160723.85940000002</v>
      </c>
      <c r="W82" s="53"/>
      <c r="X82" s="53"/>
    </row>
    <row r="83" spans="1:24">
      <c r="A83" s="54" t="s">
        <v>20</v>
      </c>
      <c r="B83" s="55" t="s">
        <v>48</v>
      </c>
      <c r="C83" s="56">
        <v>1</v>
      </c>
      <c r="D83" s="55" t="s">
        <v>41</v>
      </c>
      <c r="E83" s="57"/>
      <c r="F83" s="60">
        <v>68953</v>
      </c>
      <c r="G83" s="60">
        <v>65543.587912087911</v>
      </c>
      <c r="H83" s="60">
        <v>62134.994505494506</v>
      </c>
      <c r="I83" s="59"/>
      <c r="J83" s="60">
        <v>22.75</v>
      </c>
      <c r="K83" s="60">
        <v>22.75</v>
      </c>
      <c r="L83" s="60">
        <v>22.75</v>
      </c>
      <c r="M83" s="57"/>
      <c r="N83" s="61" t="s">
        <v>42</v>
      </c>
      <c r="O83" s="56"/>
      <c r="P83" s="62" t="s">
        <v>27</v>
      </c>
      <c r="Q83" s="63"/>
      <c r="R83" s="64">
        <f t="shared" si="2"/>
        <v>1568680.75</v>
      </c>
      <c r="S83" s="64">
        <f t="shared" si="2"/>
        <v>1491116.625</v>
      </c>
      <c r="T83" s="64">
        <f t="shared" si="2"/>
        <v>1413571.125</v>
      </c>
      <c r="U83" s="65">
        <f t="shared" si="3"/>
        <v>4473368.5</v>
      </c>
      <c r="W83" s="53"/>
      <c r="X83" s="53"/>
    </row>
    <row r="84" spans="1:24">
      <c r="A84" s="54" t="s">
        <v>20</v>
      </c>
      <c r="B84" s="55" t="s">
        <v>48</v>
      </c>
      <c r="C84" s="56">
        <v>1</v>
      </c>
      <c r="D84" s="55" t="s">
        <v>41</v>
      </c>
      <c r="E84" s="57"/>
      <c r="F84" s="60">
        <v>65280.98823529412</v>
      </c>
      <c r="G84" s="60">
        <v>61355.385964912282</v>
      </c>
      <c r="H84" s="60">
        <v>58014.988304093567</v>
      </c>
      <c r="I84" s="59"/>
      <c r="J84" s="60">
        <v>170</v>
      </c>
      <c r="K84" s="60">
        <v>171</v>
      </c>
      <c r="L84" s="60">
        <v>171</v>
      </c>
      <c r="M84" s="57"/>
      <c r="N84" s="61" t="s">
        <v>42</v>
      </c>
      <c r="O84" s="56"/>
      <c r="P84" s="62" t="s">
        <v>23</v>
      </c>
      <c r="Q84" s="63"/>
      <c r="R84" s="64">
        <f t="shared" si="2"/>
        <v>11097768</v>
      </c>
      <c r="S84" s="64">
        <f t="shared" si="2"/>
        <v>10491771</v>
      </c>
      <c r="T84" s="64">
        <f t="shared" si="2"/>
        <v>9920563</v>
      </c>
      <c r="U84" s="65">
        <f t="shared" si="3"/>
        <v>31510102</v>
      </c>
      <c r="W84" s="53"/>
      <c r="X84" s="53"/>
    </row>
    <row r="85" spans="1:24">
      <c r="A85" s="54" t="s">
        <v>20</v>
      </c>
      <c r="B85" s="55" t="s">
        <v>48</v>
      </c>
      <c r="C85" s="56">
        <v>1</v>
      </c>
      <c r="D85" s="55" t="s">
        <v>41</v>
      </c>
      <c r="E85" s="57"/>
      <c r="F85" s="60">
        <v>57091.012499999997</v>
      </c>
      <c r="G85" s="60">
        <v>53797.581250000003</v>
      </c>
      <c r="H85" s="60">
        <v>51197.678124999999</v>
      </c>
      <c r="I85" s="59"/>
      <c r="J85" s="60">
        <v>40</v>
      </c>
      <c r="K85" s="60">
        <v>40</v>
      </c>
      <c r="L85" s="60">
        <v>40</v>
      </c>
      <c r="M85" s="57"/>
      <c r="N85" s="61" t="s">
        <v>42</v>
      </c>
      <c r="O85" s="56"/>
      <c r="P85" s="62" t="s">
        <v>28</v>
      </c>
      <c r="Q85" s="63"/>
      <c r="R85" s="64">
        <f t="shared" si="2"/>
        <v>2283640.5</v>
      </c>
      <c r="S85" s="64">
        <f t="shared" si="2"/>
        <v>2151903.25</v>
      </c>
      <c r="T85" s="64">
        <f t="shared" si="2"/>
        <v>2047907.125</v>
      </c>
      <c r="U85" s="65">
        <f t="shared" si="3"/>
        <v>6483450.875</v>
      </c>
      <c r="W85" s="53"/>
      <c r="X85" s="53"/>
    </row>
    <row r="86" spans="1:24">
      <c r="A86" s="54" t="s">
        <v>20</v>
      </c>
      <c r="B86" s="55" t="s">
        <v>48</v>
      </c>
      <c r="C86" s="56">
        <v>1</v>
      </c>
      <c r="D86" s="55" t="s">
        <v>41</v>
      </c>
      <c r="E86" s="57"/>
      <c r="F86" s="60">
        <v>60947.706293706295</v>
      </c>
      <c r="G86" s="60">
        <v>57102.024475524478</v>
      </c>
      <c r="H86" s="60">
        <v>54396.902097902101</v>
      </c>
      <c r="I86" s="59"/>
      <c r="J86" s="60">
        <v>71.5</v>
      </c>
      <c r="K86" s="60">
        <v>71.5</v>
      </c>
      <c r="L86" s="60">
        <v>71.5</v>
      </c>
      <c r="M86" s="57"/>
      <c r="N86" s="61" t="s">
        <v>42</v>
      </c>
      <c r="O86" s="56"/>
      <c r="P86" s="62" t="s">
        <v>29</v>
      </c>
      <c r="Q86" s="63"/>
      <c r="R86" s="64">
        <f t="shared" si="2"/>
        <v>4357761</v>
      </c>
      <c r="S86" s="64">
        <f t="shared" si="2"/>
        <v>4082794.75</v>
      </c>
      <c r="T86" s="64">
        <f t="shared" si="2"/>
        <v>3889378.5</v>
      </c>
      <c r="U86" s="65">
        <f t="shared" si="3"/>
        <v>12329934.25</v>
      </c>
      <c r="W86" s="53"/>
      <c r="X86" s="53"/>
    </row>
    <row r="87" spans="1:24">
      <c r="A87" s="54" t="s">
        <v>20</v>
      </c>
      <c r="B87" s="55" t="s">
        <v>48</v>
      </c>
      <c r="C87" s="56">
        <v>1</v>
      </c>
      <c r="D87" s="55" t="s">
        <v>41</v>
      </c>
      <c r="E87" s="57"/>
      <c r="F87" s="60">
        <v>64891.210899999998</v>
      </c>
      <c r="G87" s="60">
        <v>59617.410199999998</v>
      </c>
      <c r="H87" s="60">
        <v>56986.414100000002</v>
      </c>
      <c r="I87" s="59"/>
      <c r="J87" s="60">
        <v>1</v>
      </c>
      <c r="K87" s="60">
        <v>1</v>
      </c>
      <c r="L87" s="60">
        <v>1</v>
      </c>
      <c r="M87" s="57"/>
      <c r="N87" s="61" t="s">
        <v>42</v>
      </c>
      <c r="O87" s="56"/>
      <c r="P87" s="62" t="s">
        <v>35</v>
      </c>
      <c r="Q87" s="63"/>
      <c r="R87" s="64">
        <f t="shared" si="2"/>
        <v>64891.210899999998</v>
      </c>
      <c r="S87" s="64">
        <f t="shared" si="2"/>
        <v>59617.410199999998</v>
      </c>
      <c r="T87" s="64">
        <f t="shared" si="2"/>
        <v>56986.414100000002</v>
      </c>
      <c r="U87" s="65">
        <f t="shared" si="3"/>
        <v>181495.03519999998</v>
      </c>
      <c r="W87" s="53"/>
      <c r="X87" s="53"/>
    </row>
    <row r="88" spans="1:24">
      <c r="A88" s="54" t="s">
        <v>20</v>
      </c>
      <c r="B88" s="55" t="s">
        <v>48</v>
      </c>
      <c r="C88" s="56">
        <v>1</v>
      </c>
      <c r="D88" s="55" t="s">
        <v>41</v>
      </c>
      <c r="E88" s="57"/>
      <c r="F88" s="60">
        <v>63363.223880597012</v>
      </c>
      <c r="G88" s="60">
        <v>58981.074626865673</v>
      </c>
      <c r="H88" s="60">
        <v>56447.917910447759</v>
      </c>
      <c r="I88" s="59"/>
      <c r="J88" s="60">
        <v>33.5</v>
      </c>
      <c r="K88" s="60">
        <v>33.5</v>
      </c>
      <c r="L88" s="60">
        <v>33.5</v>
      </c>
      <c r="M88" s="57"/>
      <c r="N88" s="61" t="s">
        <v>42</v>
      </c>
      <c r="O88" s="56"/>
      <c r="P88" s="62" t="s">
        <v>30</v>
      </c>
      <c r="Q88" s="63"/>
      <c r="R88" s="64">
        <f t="shared" si="2"/>
        <v>2122668</v>
      </c>
      <c r="S88" s="64">
        <f t="shared" si="2"/>
        <v>1975866</v>
      </c>
      <c r="T88" s="64">
        <f t="shared" si="2"/>
        <v>1891005.25</v>
      </c>
      <c r="U88" s="65">
        <f t="shared" si="3"/>
        <v>5989539.25</v>
      </c>
      <c r="W88" s="53"/>
      <c r="X88" s="53"/>
    </row>
    <row r="89" spans="1:24">
      <c r="A89" s="54" t="s">
        <v>20</v>
      </c>
      <c r="B89" s="55" t="s">
        <v>48</v>
      </c>
      <c r="C89" s="56">
        <v>1</v>
      </c>
      <c r="D89" s="55" t="s">
        <v>41</v>
      </c>
      <c r="E89" s="57"/>
      <c r="F89" s="60">
        <v>76704.402777777781</v>
      </c>
      <c r="G89" s="60">
        <v>75641.743055555562</v>
      </c>
      <c r="H89" s="60">
        <v>71901.631944444438</v>
      </c>
      <c r="I89" s="59"/>
      <c r="J89" s="60">
        <v>18</v>
      </c>
      <c r="K89" s="60">
        <v>18</v>
      </c>
      <c r="L89" s="60">
        <v>18</v>
      </c>
      <c r="M89" s="57"/>
      <c r="N89" s="61" t="s">
        <v>42</v>
      </c>
      <c r="O89" s="56"/>
      <c r="P89" s="62" t="s">
        <v>38</v>
      </c>
      <c r="Q89" s="63"/>
      <c r="R89" s="64">
        <f t="shared" si="2"/>
        <v>1380679.25</v>
      </c>
      <c r="S89" s="64">
        <f t="shared" si="2"/>
        <v>1361551.375</v>
      </c>
      <c r="T89" s="64">
        <f t="shared" si="2"/>
        <v>1294229.375</v>
      </c>
      <c r="U89" s="65">
        <f t="shared" si="3"/>
        <v>4036460</v>
      </c>
      <c r="W89" s="53"/>
      <c r="X89" s="53"/>
    </row>
    <row r="90" spans="1:24">
      <c r="A90" s="54" t="s">
        <v>20</v>
      </c>
      <c r="B90" s="55" t="s">
        <v>48</v>
      </c>
      <c r="C90" s="56">
        <v>1</v>
      </c>
      <c r="D90" s="55" t="s">
        <v>41</v>
      </c>
      <c r="E90" s="57"/>
      <c r="F90" s="60">
        <v>93369.460900000005</v>
      </c>
      <c r="G90" s="60">
        <v>91926.265599999999</v>
      </c>
      <c r="H90" s="60">
        <v>84303.523400000005</v>
      </c>
      <c r="I90" s="59"/>
      <c r="J90" s="60">
        <v>1</v>
      </c>
      <c r="K90" s="60">
        <v>1</v>
      </c>
      <c r="L90" s="60">
        <v>1</v>
      </c>
      <c r="M90" s="57"/>
      <c r="N90" s="61" t="s">
        <v>42</v>
      </c>
      <c r="O90" s="56"/>
      <c r="P90" s="62" t="s">
        <v>31</v>
      </c>
      <c r="Q90" s="63"/>
      <c r="R90" s="64">
        <f t="shared" si="2"/>
        <v>93369.460900000005</v>
      </c>
      <c r="S90" s="64">
        <f t="shared" si="2"/>
        <v>91926.265599999999</v>
      </c>
      <c r="T90" s="64">
        <f t="shared" si="2"/>
        <v>84303.523400000005</v>
      </c>
      <c r="U90" s="65">
        <f t="shared" si="3"/>
        <v>269599.2499</v>
      </c>
      <c r="W90" s="53"/>
      <c r="X90" s="53"/>
    </row>
    <row r="91" spans="1:24">
      <c r="A91" s="54" t="s">
        <v>20</v>
      </c>
      <c r="B91" s="55" t="s">
        <v>48</v>
      </c>
      <c r="C91" s="56">
        <v>1</v>
      </c>
      <c r="D91" s="55" t="s">
        <v>41</v>
      </c>
      <c r="E91" s="57"/>
      <c r="F91" s="60">
        <v>83684.875</v>
      </c>
      <c r="G91" s="60">
        <v>78817.226574999993</v>
      </c>
      <c r="H91" s="60">
        <v>75565.148449999993</v>
      </c>
      <c r="I91" s="59"/>
      <c r="J91" s="60">
        <v>4</v>
      </c>
      <c r="K91" s="60">
        <v>4</v>
      </c>
      <c r="L91" s="60">
        <v>4</v>
      </c>
      <c r="M91" s="57"/>
      <c r="N91" s="61" t="s">
        <v>42</v>
      </c>
      <c r="O91" s="56"/>
      <c r="P91" s="62" t="s">
        <v>32</v>
      </c>
      <c r="Q91" s="63"/>
      <c r="R91" s="64">
        <f t="shared" si="2"/>
        <v>334739.5</v>
      </c>
      <c r="S91" s="64">
        <f t="shared" si="2"/>
        <v>315268.90629999997</v>
      </c>
      <c r="T91" s="64">
        <f t="shared" si="2"/>
        <v>302260.59379999997</v>
      </c>
      <c r="U91" s="65">
        <f t="shared" si="3"/>
        <v>952269.00009999983</v>
      </c>
      <c r="W91" s="53"/>
      <c r="X91" s="53"/>
    </row>
    <row r="92" spans="1:24">
      <c r="A92" s="54" t="s">
        <v>20</v>
      </c>
      <c r="B92" s="55" t="s">
        <v>49</v>
      </c>
      <c r="C92" s="56">
        <v>1</v>
      </c>
      <c r="D92" s="55" t="s">
        <v>41</v>
      </c>
      <c r="E92" s="57"/>
      <c r="F92" s="60">
        <v>45601.033210332105</v>
      </c>
      <c r="G92" s="60">
        <v>42415.21712538226</v>
      </c>
      <c r="H92" s="60">
        <v>39598.538743136058</v>
      </c>
      <c r="I92" s="59"/>
      <c r="J92" s="60">
        <v>81.3</v>
      </c>
      <c r="K92" s="60">
        <v>81.75</v>
      </c>
      <c r="L92" s="60">
        <v>81.95</v>
      </c>
      <c r="M92" s="57"/>
      <c r="N92" s="61" t="s">
        <v>42</v>
      </c>
      <c r="O92" s="56"/>
      <c r="P92" s="62" t="s">
        <v>27</v>
      </c>
      <c r="Q92" s="63"/>
      <c r="R92" s="64">
        <f t="shared" si="2"/>
        <v>3707364</v>
      </c>
      <c r="S92" s="64">
        <f t="shared" si="2"/>
        <v>3467443.9999999995</v>
      </c>
      <c r="T92" s="64">
        <f t="shared" si="2"/>
        <v>3245100.25</v>
      </c>
      <c r="U92" s="65">
        <f t="shared" si="3"/>
        <v>10419908.25</v>
      </c>
      <c r="W92" s="53"/>
      <c r="X92" s="53"/>
    </row>
    <row r="93" spans="1:24">
      <c r="A93" s="54" t="s">
        <v>20</v>
      </c>
      <c r="B93" s="55" t="s">
        <v>49</v>
      </c>
      <c r="C93" s="56">
        <v>1</v>
      </c>
      <c r="D93" s="55" t="s">
        <v>41</v>
      </c>
      <c r="E93" s="57"/>
      <c r="F93" s="60">
        <v>43761.347175277646</v>
      </c>
      <c r="G93" s="60">
        <v>40791.129403219951</v>
      </c>
      <c r="H93" s="60">
        <v>38184.850386100385</v>
      </c>
      <c r="I93" s="59"/>
      <c r="J93" s="60">
        <v>207.1</v>
      </c>
      <c r="K93" s="60">
        <v>206.52500000000001</v>
      </c>
      <c r="L93" s="60">
        <v>207.2</v>
      </c>
      <c r="M93" s="57"/>
      <c r="N93" s="61" t="s">
        <v>42</v>
      </c>
      <c r="O93" s="56"/>
      <c r="P93" s="62" t="s">
        <v>23</v>
      </c>
      <c r="Q93" s="63"/>
      <c r="R93" s="64">
        <f t="shared" si="2"/>
        <v>9062975</v>
      </c>
      <c r="S93" s="64">
        <f t="shared" si="2"/>
        <v>8424388</v>
      </c>
      <c r="T93" s="64">
        <f t="shared" si="2"/>
        <v>7911900.9999999991</v>
      </c>
      <c r="U93" s="65">
        <f t="shared" si="3"/>
        <v>25399264</v>
      </c>
      <c r="W93" s="53"/>
      <c r="X93" s="53"/>
    </row>
    <row r="94" spans="1:24">
      <c r="A94" s="54" t="s">
        <v>20</v>
      </c>
      <c r="B94" s="55" t="s">
        <v>49</v>
      </c>
      <c r="C94" s="56">
        <v>1</v>
      </c>
      <c r="D94" s="55" t="s">
        <v>41</v>
      </c>
      <c r="E94" s="57"/>
      <c r="F94" s="60">
        <v>45315.702586206899</v>
      </c>
      <c r="G94" s="60">
        <v>44110.035304501325</v>
      </c>
      <c r="H94" s="60">
        <v>40461.438658428953</v>
      </c>
      <c r="I94" s="59"/>
      <c r="J94" s="60">
        <v>29</v>
      </c>
      <c r="K94" s="60">
        <v>28.324999999999999</v>
      </c>
      <c r="L94" s="60">
        <v>28.324999999999999</v>
      </c>
      <c r="M94" s="57"/>
      <c r="N94" s="61" t="s">
        <v>42</v>
      </c>
      <c r="O94" s="56"/>
      <c r="P94" s="62" t="s">
        <v>28</v>
      </c>
      <c r="Q94" s="63"/>
      <c r="R94" s="64">
        <f t="shared" si="2"/>
        <v>1314155.375</v>
      </c>
      <c r="S94" s="64">
        <f t="shared" si="2"/>
        <v>1249416.75</v>
      </c>
      <c r="T94" s="64">
        <f t="shared" si="2"/>
        <v>1146070.25</v>
      </c>
      <c r="U94" s="65">
        <f t="shared" si="3"/>
        <v>3709642.375</v>
      </c>
      <c r="W94" s="53"/>
      <c r="X94" s="53"/>
    </row>
    <row r="95" spans="1:24">
      <c r="A95" s="54" t="s">
        <v>20</v>
      </c>
      <c r="B95" s="55" t="s">
        <v>49</v>
      </c>
      <c r="C95" s="56">
        <v>1</v>
      </c>
      <c r="D95" s="55" t="s">
        <v>41</v>
      </c>
      <c r="E95" s="57"/>
      <c r="F95" s="60">
        <v>44226.077222582739</v>
      </c>
      <c r="G95" s="60">
        <v>40461.438802083336</v>
      </c>
      <c r="H95" s="60">
        <v>37917.545632333764</v>
      </c>
      <c r="I95" s="59"/>
      <c r="J95" s="60">
        <v>38.524999999999999</v>
      </c>
      <c r="K95" s="60">
        <v>38.4</v>
      </c>
      <c r="L95" s="60">
        <v>38.35</v>
      </c>
      <c r="M95" s="57"/>
      <c r="N95" s="61" t="s">
        <v>42</v>
      </c>
      <c r="O95" s="56"/>
      <c r="P95" s="62" t="s">
        <v>29</v>
      </c>
      <c r="Q95" s="63"/>
      <c r="R95" s="64">
        <f t="shared" si="2"/>
        <v>1703809.625</v>
      </c>
      <c r="S95" s="64">
        <f t="shared" si="2"/>
        <v>1553719.25</v>
      </c>
      <c r="T95" s="64">
        <f t="shared" si="2"/>
        <v>1454137.875</v>
      </c>
      <c r="U95" s="65">
        <f t="shared" si="3"/>
        <v>4711666.75</v>
      </c>
      <c r="W95" s="53"/>
      <c r="X95" s="53"/>
    </row>
    <row r="96" spans="1:24">
      <c r="A96" s="54" t="s">
        <v>20</v>
      </c>
      <c r="B96" s="55" t="s">
        <v>49</v>
      </c>
      <c r="C96" s="56">
        <v>1</v>
      </c>
      <c r="D96" s="55" t="s">
        <v>41</v>
      </c>
      <c r="E96" s="57"/>
      <c r="F96" s="60">
        <v>42026.180959302328</v>
      </c>
      <c r="G96" s="60">
        <v>38232.354651162794</v>
      </c>
      <c r="H96" s="60">
        <v>37095.651737967914</v>
      </c>
      <c r="I96" s="59"/>
      <c r="J96" s="60">
        <v>17.2</v>
      </c>
      <c r="K96" s="60">
        <v>17.2</v>
      </c>
      <c r="L96" s="60">
        <v>18.7</v>
      </c>
      <c r="M96" s="57"/>
      <c r="N96" s="61" t="s">
        <v>42</v>
      </c>
      <c r="O96" s="56"/>
      <c r="P96" s="62" t="s">
        <v>30</v>
      </c>
      <c r="Q96" s="63"/>
      <c r="R96" s="64">
        <f t="shared" si="2"/>
        <v>722850.3125</v>
      </c>
      <c r="S96" s="64">
        <f t="shared" si="2"/>
        <v>657596.5</v>
      </c>
      <c r="T96" s="64">
        <f t="shared" si="2"/>
        <v>693688.6875</v>
      </c>
      <c r="U96" s="65">
        <f t="shared" si="3"/>
        <v>2074135.5</v>
      </c>
      <c r="W96" s="53"/>
      <c r="X96" s="53"/>
    </row>
    <row r="97" spans="1:24">
      <c r="A97" s="54" t="s">
        <v>20</v>
      </c>
      <c r="B97" s="55" t="s">
        <v>49</v>
      </c>
      <c r="C97" s="56">
        <v>1</v>
      </c>
      <c r="D97" s="55" t="s">
        <v>41</v>
      </c>
      <c r="E97" s="57"/>
      <c r="F97" s="60">
        <v>46267.586996336999</v>
      </c>
      <c r="G97" s="60">
        <v>44300.465949820791</v>
      </c>
      <c r="H97" s="60">
        <v>42640.160256410258</v>
      </c>
      <c r="I97" s="59"/>
      <c r="J97" s="60">
        <v>13.65</v>
      </c>
      <c r="K97" s="60">
        <v>13.95</v>
      </c>
      <c r="L97" s="60">
        <v>13.65</v>
      </c>
      <c r="M97" s="57"/>
      <c r="N97" s="61" t="s">
        <v>42</v>
      </c>
      <c r="O97" s="56"/>
      <c r="P97" s="62" t="s">
        <v>38</v>
      </c>
      <c r="Q97" s="63"/>
      <c r="R97" s="64">
        <f t="shared" si="2"/>
        <v>631552.5625</v>
      </c>
      <c r="S97" s="64">
        <f t="shared" si="2"/>
        <v>617991.5</v>
      </c>
      <c r="T97" s="64">
        <f t="shared" si="2"/>
        <v>582038.1875</v>
      </c>
      <c r="U97" s="65">
        <f t="shared" si="3"/>
        <v>1831582.25</v>
      </c>
      <c r="W97" s="53"/>
      <c r="X97" s="53"/>
    </row>
    <row r="98" spans="1:24">
      <c r="A98" s="54" t="s">
        <v>20</v>
      </c>
      <c r="B98" s="55" t="s">
        <v>49</v>
      </c>
      <c r="C98" s="56">
        <v>1</v>
      </c>
      <c r="D98" s="55" t="s">
        <v>41</v>
      </c>
      <c r="E98" s="57"/>
      <c r="F98" s="60">
        <v>50657.778312499999</v>
      </c>
      <c r="G98" s="60">
        <v>44470.102531249999</v>
      </c>
      <c r="H98" s="60">
        <v>41735.512687499999</v>
      </c>
      <c r="I98" s="59"/>
      <c r="J98" s="60">
        <v>3.2</v>
      </c>
      <c r="K98" s="60">
        <v>3.2</v>
      </c>
      <c r="L98" s="60">
        <v>3.2</v>
      </c>
      <c r="M98" s="57"/>
      <c r="N98" s="61" t="s">
        <v>42</v>
      </c>
      <c r="O98" s="56"/>
      <c r="P98" s="62" t="s">
        <v>32</v>
      </c>
      <c r="Q98" s="63"/>
      <c r="R98" s="64">
        <f t="shared" si="2"/>
        <v>162104.89060000001</v>
      </c>
      <c r="S98" s="64">
        <f t="shared" si="2"/>
        <v>142304.32810000001</v>
      </c>
      <c r="T98" s="64">
        <f t="shared" si="2"/>
        <v>133553.64060000001</v>
      </c>
      <c r="U98" s="65">
        <f t="shared" si="3"/>
        <v>437962.85930000001</v>
      </c>
      <c r="W98" s="53"/>
      <c r="X98" s="53"/>
    </row>
    <row r="99" spans="1:24">
      <c r="A99" s="54" t="s">
        <v>20</v>
      </c>
      <c r="B99" s="55" t="s">
        <v>50</v>
      </c>
      <c r="C99" s="56">
        <v>1</v>
      </c>
      <c r="D99" s="55" t="s">
        <v>41</v>
      </c>
      <c r="E99" s="57"/>
      <c r="F99" s="60">
        <v>36067.220525351258</v>
      </c>
      <c r="G99" s="60">
        <v>31709.51026392962</v>
      </c>
      <c r="H99" s="60">
        <v>29778.472468916516</v>
      </c>
      <c r="I99" s="59"/>
      <c r="J99" s="60">
        <v>40.924999999999997</v>
      </c>
      <c r="K99" s="60">
        <v>42.625</v>
      </c>
      <c r="L99" s="60">
        <v>42.225000000000001</v>
      </c>
      <c r="M99" s="57"/>
      <c r="N99" s="61" t="s">
        <v>42</v>
      </c>
      <c r="O99" s="56"/>
      <c r="P99" s="62" t="s">
        <v>27</v>
      </c>
      <c r="Q99" s="63"/>
      <c r="R99" s="64">
        <f t="shared" si="2"/>
        <v>1476051.0000000002</v>
      </c>
      <c r="S99" s="64">
        <f t="shared" si="2"/>
        <v>1351617.875</v>
      </c>
      <c r="T99" s="64">
        <f t="shared" si="2"/>
        <v>1257396</v>
      </c>
      <c r="U99" s="65">
        <f t="shared" si="3"/>
        <v>4085064.875</v>
      </c>
      <c r="W99" s="53"/>
      <c r="X99" s="53"/>
    </row>
    <row r="100" spans="1:24">
      <c r="A100" s="54" t="s">
        <v>20</v>
      </c>
      <c r="B100" s="55" t="s">
        <v>50</v>
      </c>
      <c r="C100" s="56">
        <v>1</v>
      </c>
      <c r="D100" s="55" t="s">
        <v>41</v>
      </c>
      <c r="E100" s="57"/>
      <c r="F100" s="60">
        <v>35321.144067796609</v>
      </c>
      <c r="G100" s="60">
        <v>31713.691087260846</v>
      </c>
      <c r="H100" s="60">
        <v>29618.380774615023</v>
      </c>
      <c r="I100" s="59"/>
      <c r="J100" s="60">
        <v>53.1</v>
      </c>
      <c r="K100" s="60">
        <v>53.575000000000003</v>
      </c>
      <c r="L100" s="60">
        <v>53.575000000000003</v>
      </c>
      <c r="M100" s="57"/>
      <c r="N100" s="61" t="s">
        <v>42</v>
      </c>
      <c r="O100" s="56"/>
      <c r="P100" s="62" t="s">
        <v>23</v>
      </c>
      <c r="Q100" s="63"/>
      <c r="R100" s="64">
        <f t="shared" si="2"/>
        <v>1875552.75</v>
      </c>
      <c r="S100" s="64">
        <f t="shared" si="2"/>
        <v>1699061</v>
      </c>
      <c r="T100" s="64">
        <f t="shared" si="2"/>
        <v>1586804.75</v>
      </c>
      <c r="U100" s="65">
        <f t="shared" si="3"/>
        <v>5161418.5</v>
      </c>
      <c r="W100" s="53"/>
      <c r="X100" s="53"/>
    </row>
    <row r="101" spans="1:24">
      <c r="A101" s="54" t="s">
        <v>20</v>
      </c>
      <c r="B101" s="55" t="s">
        <v>50</v>
      </c>
      <c r="C101" s="56">
        <v>1</v>
      </c>
      <c r="D101" s="55" t="s">
        <v>41</v>
      </c>
      <c r="E101" s="57"/>
      <c r="F101" s="60">
        <v>34761.212268743911</v>
      </c>
      <c r="G101" s="60">
        <v>31237.74829600779</v>
      </c>
      <c r="H101" s="60">
        <v>28445.89094449854</v>
      </c>
      <c r="I101" s="59"/>
      <c r="J101" s="60">
        <v>51.35</v>
      </c>
      <c r="K101" s="60">
        <v>51.35</v>
      </c>
      <c r="L101" s="60">
        <v>51.35</v>
      </c>
      <c r="M101" s="57"/>
      <c r="N101" s="61" t="s">
        <v>42</v>
      </c>
      <c r="O101" s="56"/>
      <c r="P101" s="62" t="s">
        <v>28</v>
      </c>
      <c r="Q101" s="63"/>
      <c r="R101" s="64">
        <f t="shared" si="2"/>
        <v>1784988.25</v>
      </c>
      <c r="S101" s="64">
        <f t="shared" si="2"/>
        <v>1604058.375</v>
      </c>
      <c r="T101" s="64">
        <f t="shared" si="2"/>
        <v>1460696.5</v>
      </c>
      <c r="U101" s="65">
        <f t="shared" si="3"/>
        <v>4849743.125</v>
      </c>
      <c r="W101" s="53"/>
      <c r="X101" s="53"/>
    </row>
    <row r="102" spans="1:24">
      <c r="A102" s="54" t="s">
        <v>20</v>
      </c>
      <c r="B102" s="55" t="s">
        <v>50</v>
      </c>
      <c r="C102" s="56">
        <v>1</v>
      </c>
      <c r="D102" s="55" t="s">
        <v>41</v>
      </c>
      <c r="E102" s="57"/>
      <c r="F102" s="60">
        <v>38503.279979008134</v>
      </c>
      <c r="G102" s="60">
        <v>37229.936974789918</v>
      </c>
      <c r="H102" s="60">
        <v>32898.407310704963</v>
      </c>
      <c r="I102" s="59"/>
      <c r="J102" s="60">
        <v>95.275000000000006</v>
      </c>
      <c r="K102" s="60">
        <v>95.2</v>
      </c>
      <c r="L102" s="60">
        <v>95.75</v>
      </c>
      <c r="M102" s="57"/>
      <c r="N102" s="61" t="s">
        <v>42</v>
      </c>
      <c r="O102" s="56"/>
      <c r="P102" s="62" t="s">
        <v>29</v>
      </c>
      <c r="Q102" s="63"/>
      <c r="R102" s="64">
        <f t="shared" si="2"/>
        <v>3668400</v>
      </c>
      <c r="S102" s="64">
        <f t="shared" si="2"/>
        <v>3544290.0000000005</v>
      </c>
      <c r="T102" s="64">
        <f t="shared" si="2"/>
        <v>3150022.5</v>
      </c>
      <c r="U102" s="65">
        <f t="shared" si="3"/>
        <v>10362712.5</v>
      </c>
      <c r="W102" s="53"/>
      <c r="X102" s="53"/>
    </row>
    <row r="103" spans="1:24">
      <c r="A103" s="54" t="s">
        <v>20</v>
      </c>
      <c r="B103" s="55" t="s">
        <v>50</v>
      </c>
      <c r="C103" s="56">
        <v>1</v>
      </c>
      <c r="D103" s="55" t="s">
        <v>41</v>
      </c>
      <c r="E103" s="57"/>
      <c r="F103" s="60">
        <v>44789.109523809522</v>
      </c>
      <c r="G103" s="60">
        <v>40478.561904761904</v>
      </c>
      <c r="H103" s="60">
        <v>36962.307146666666</v>
      </c>
      <c r="I103" s="59"/>
      <c r="J103" s="60">
        <v>13.125</v>
      </c>
      <c r="K103" s="60">
        <v>13.125</v>
      </c>
      <c r="L103" s="60">
        <v>13.125</v>
      </c>
      <c r="M103" s="57"/>
      <c r="N103" s="61" t="s">
        <v>42</v>
      </c>
      <c r="O103" s="56"/>
      <c r="P103" s="62" t="s">
        <v>37</v>
      </c>
      <c r="Q103" s="63"/>
      <c r="R103" s="64">
        <f t="shared" si="2"/>
        <v>587857.0625</v>
      </c>
      <c r="S103" s="64">
        <f t="shared" si="2"/>
        <v>531281.125</v>
      </c>
      <c r="T103" s="64">
        <f t="shared" si="2"/>
        <v>485130.28129999997</v>
      </c>
      <c r="U103" s="65">
        <f t="shared" si="3"/>
        <v>1604268.4687999999</v>
      </c>
      <c r="W103" s="53"/>
      <c r="X103" s="53"/>
    </row>
    <row r="104" spans="1:24">
      <c r="A104" s="54" t="s">
        <v>20</v>
      </c>
      <c r="B104" s="55" t="s">
        <v>50</v>
      </c>
      <c r="C104" s="56">
        <v>1</v>
      </c>
      <c r="D104" s="55" t="s">
        <v>41</v>
      </c>
      <c r="E104" s="57"/>
      <c r="F104" s="60">
        <v>36480.101010101011</v>
      </c>
      <c r="G104" s="60">
        <v>34928.350168350167</v>
      </c>
      <c r="H104" s="60">
        <v>30727.332516339869</v>
      </c>
      <c r="I104" s="59"/>
      <c r="J104" s="60">
        <v>14.85</v>
      </c>
      <c r="K104" s="60">
        <v>14.85</v>
      </c>
      <c r="L104" s="60">
        <v>15.3</v>
      </c>
      <c r="M104" s="57"/>
      <c r="N104" s="61" t="s">
        <v>42</v>
      </c>
      <c r="O104" s="56"/>
      <c r="P104" s="62" t="s">
        <v>35</v>
      </c>
      <c r="Q104" s="63"/>
      <c r="R104" s="64">
        <f t="shared" si="2"/>
        <v>541729.5</v>
      </c>
      <c r="S104" s="64">
        <f t="shared" si="2"/>
        <v>518685.99999999994</v>
      </c>
      <c r="T104" s="64">
        <f t="shared" si="2"/>
        <v>470128.1875</v>
      </c>
      <c r="U104" s="65">
        <f t="shared" si="3"/>
        <v>1530543.6875</v>
      </c>
      <c r="W104" s="53"/>
      <c r="X104" s="53"/>
    </row>
    <row r="105" spans="1:24">
      <c r="A105" s="54" t="s">
        <v>20</v>
      </c>
      <c r="B105" s="55" t="s">
        <v>50</v>
      </c>
      <c r="C105" s="56">
        <v>1</v>
      </c>
      <c r="D105" s="55" t="s">
        <v>41</v>
      </c>
      <c r="E105" s="57"/>
      <c r="F105" s="60">
        <v>38850.576441102756</v>
      </c>
      <c r="G105" s="60">
        <v>36868.753132832084</v>
      </c>
      <c r="H105" s="60">
        <v>33339.859022556389</v>
      </c>
      <c r="I105" s="59"/>
      <c r="J105" s="60">
        <v>39.9</v>
      </c>
      <c r="K105" s="60">
        <v>39.9</v>
      </c>
      <c r="L105" s="60">
        <v>39.9</v>
      </c>
      <c r="M105" s="57"/>
      <c r="N105" s="61" t="s">
        <v>42</v>
      </c>
      <c r="O105" s="56"/>
      <c r="P105" s="62" t="s">
        <v>30</v>
      </c>
      <c r="Q105" s="63"/>
      <c r="R105" s="64">
        <f t="shared" si="2"/>
        <v>1550138</v>
      </c>
      <c r="S105" s="64">
        <f t="shared" si="2"/>
        <v>1471063.25</v>
      </c>
      <c r="T105" s="64">
        <f t="shared" si="2"/>
        <v>1330260.375</v>
      </c>
      <c r="U105" s="65">
        <f t="shared" si="3"/>
        <v>4351461.625</v>
      </c>
      <c r="W105" s="53"/>
      <c r="X105" s="53"/>
    </row>
    <row r="106" spans="1:24">
      <c r="A106" s="54" t="s">
        <v>20</v>
      </c>
      <c r="B106" s="55" t="s">
        <v>50</v>
      </c>
      <c r="C106" s="56">
        <v>1</v>
      </c>
      <c r="D106" s="55" t="s">
        <v>41</v>
      </c>
      <c r="E106" s="57"/>
      <c r="F106" s="60">
        <v>35419.107558139534</v>
      </c>
      <c r="G106" s="60">
        <v>32008.578488372092</v>
      </c>
      <c r="H106" s="60">
        <v>29191.273255813954</v>
      </c>
      <c r="I106" s="59"/>
      <c r="J106" s="60">
        <v>21.5</v>
      </c>
      <c r="K106" s="60">
        <v>21.5</v>
      </c>
      <c r="L106" s="60">
        <v>21.5</v>
      </c>
      <c r="M106" s="57"/>
      <c r="N106" s="61" t="s">
        <v>42</v>
      </c>
      <c r="O106" s="56"/>
      <c r="P106" s="62" t="s">
        <v>38</v>
      </c>
      <c r="Q106" s="63"/>
      <c r="R106" s="64">
        <f t="shared" si="2"/>
        <v>761510.8125</v>
      </c>
      <c r="S106" s="64">
        <f t="shared" si="2"/>
        <v>688184.4375</v>
      </c>
      <c r="T106" s="64">
        <f t="shared" si="2"/>
        <v>627612.375</v>
      </c>
      <c r="U106" s="65">
        <f t="shared" si="3"/>
        <v>2077307.625</v>
      </c>
      <c r="W106" s="53"/>
      <c r="X106" s="53"/>
    </row>
    <row r="107" spans="1:24">
      <c r="A107" s="54" t="s">
        <v>20</v>
      </c>
      <c r="B107" s="55" t="s">
        <v>50</v>
      </c>
      <c r="C107" s="56">
        <v>1</v>
      </c>
      <c r="D107" s="55" t="s">
        <v>41</v>
      </c>
      <c r="E107" s="57"/>
      <c r="F107" s="60">
        <v>35026.634078212293</v>
      </c>
      <c r="G107" s="60">
        <v>30324.053776536311</v>
      </c>
      <c r="H107" s="60">
        <v>28316.103351955309</v>
      </c>
      <c r="I107" s="59"/>
      <c r="J107" s="60">
        <v>8.9499999999999993</v>
      </c>
      <c r="K107" s="60">
        <v>8.9499999999999993</v>
      </c>
      <c r="L107" s="60">
        <v>8.9499999999999993</v>
      </c>
      <c r="M107" s="57"/>
      <c r="N107" s="61" t="s">
        <v>42</v>
      </c>
      <c r="O107" s="56"/>
      <c r="P107" s="62" t="s">
        <v>39</v>
      </c>
      <c r="Q107" s="63"/>
      <c r="R107" s="64">
        <f t="shared" si="2"/>
        <v>313488.375</v>
      </c>
      <c r="S107" s="64">
        <f t="shared" si="2"/>
        <v>271400.28129999997</v>
      </c>
      <c r="T107" s="64">
        <f t="shared" si="2"/>
        <v>253429.125</v>
      </c>
      <c r="U107" s="65">
        <f t="shared" si="3"/>
        <v>838317.78129999992</v>
      </c>
      <c r="W107" s="53"/>
      <c r="X107" s="53"/>
    </row>
    <row r="108" spans="1:24">
      <c r="A108" s="54" t="s">
        <v>20</v>
      </c>
      <c r="B108" s="55" t="s">
        <v>50</v>
      </c>
      <c r="C108" s="56">
        <v>1</v>
      </c>
      <c r="D108" s="55" t="s">
        <v>41</v>
      </c>
      <c r="E108" s="57"/>
      <c r="F108" s="60">
        <v>38093.310157194675</v>
      </c>
      <c r="G108" s="60">
        <v>36559.827097505666</v>
      </c>
      <c r="H108" s="60">
        <v>33083.961111111108</v>
      </c>
      <c r="I108" s="59"/>
      <c r="J108" s="60">
        <v>20.675000000000001</v>
      </c>
      <c r="K108" s="60">
        <v>22.05</v>
      </c>
      <c r="L108" s="60">
        <v>22.5</v>
      </c>
      <c r="M108" s="57"/>
      <c r="N108" s="61" t="s">
        <v>42</v>
      </c>
      <c r="O108" s="56"/>
      <c r="P108" s="62" t="s">
        <v>31</v>
      </c>
      <c r="Q108" s="63"/>
      <c r="R108" s="64">
        <f t="shared" si="2"/>
        <v>787579.18749999988</v>
      </c>
      <c r="S108" s="64">
        <f t="shared" si="2"/>
        <v>806144.1875</v>
      </c>
      <c r="T108" s="64">
        <f t="shared" si="2"/>
        <v>744389.12499999988</v>
      </c>
      <c r="U108" s="65">
        <f t="shared" si="3"/>
        <v>2338112.5</v>
      </c>
      <c r="W108" s="53"/>
      <c r="X108" s="53"/>
    </row>
    <row r="109" spans="1:24">
      <c r="A109" s="54" t="s">
        <v>20</v>
      </c>
      <c r="B109" s="55" t="s">
        <v>51</v>
      </c>
      <c r="C109" s="56">
        <v>1</v>
      </c>
      <c r="D109" s="55" t="s">
        <v>41</v>
      </c>
      <c r="E109" s="57"/>
      <c r="F109" s="60">
        <v>80775.428571428565</v>
      </c>
      <c r="G109" s="60">
        <v>76697.757352941175</v>
      </c>
      <c r="H109" s="60">
        <v>72712.566176470587</v>
      </c>
      <c r="I109" s="59"/>
      <c r="J109" s="60">
        <v>35</v>
      </c>
      <c r="K109" s="60">
        <v>34</v>
      </c>
      <c r="L109" s="60">
        <v>34</v>
      </c>
      <c r="M109" s="57"/>
      <c r="N109" s="61" t="s">
        <v>42</v>
      </c>
      <c r="O109" s="56"/>
      <c r="P109" s="62" t="s">
        <v>27</v>
      </c>
      <c r="Q109" s="63"/>
      <c r="R109" s="64">
        <f t="shared" si="2"/>
        <v>2827140</v>
      </c>
      <c r="S109" s="64">
        <f t="shared" si="2"/>
        <v>2607723.75</v>
      </c>
      <c r="T109" s="64">
        <f t="shared" si="2"/>
        <v>2472227.25</v>
      </c>
      <c r="U109" s="65">
        <f t="shared" si="3"/>
        <v>7907091</v>
      </c>
      <c r="W109" s="53"/>
      <c r="X109" s="53"/>
    </row>
    <row r="110" spans="1:24">
      <c r="A110" s="54" t="s">
        <v>20</v>
      </c>
      <c r="B110" s="55" t="s">
        <v>51</v>
      </c>
      <c r="C110" s="56">
        <v>1</v>
      </c>
      <c r="D110" s="55" t="s">
        <v>41</v>
      </c>
      <c r="E110" s="57"/>
      <c r="F110" s="60">
        <v>76198.051044083521</v>
      </c>
      <c r="G110" s="60">
        <v>71970.900232018568</v>
      </c>
      <c r="H110" s="60">
        <v>68144.703962703963</v>
      </c>
      <c r="I110" s="59"/>
      <c r="J110" s="60">
        <v>215.5</v>
      </c>
      <c r="K110" s="60">
        <v>215.5</v>
      </c>
      <c r="L110" s="60">
        <v>214.5</v>
      </c>
      <c r="M110" s="57"/>
      <c r="N110" s="61" t="s">
        <v>42</v>
      </c>
      <c r="O110" s="56"/>
      <c r="P110" s="62" t="s">
        <v>23</v>
      </c>
      <c r="Q110" s="63"/>
      <c r="R110" s="64">
        <f t="shared" si="2"/>
        <v>16420679.999999998</v>
      </c>
      <c r="S110" s="64">
        <f t="shared" si="2"/>
        <v>15509729.000000002</v>
      </c>
      <c r="T110" s="64">
        <f t="shared" si="2"/>
        <v>14617039</v>
      </c>
      <c r="U110" s="65">
        <f t="shared" si="3"/>
        <v>46547448</v>
      </c>
      <c r="W110" s="53"/>
      <c r="X110" s="53"/>
    </row>
    <row r="111" spans="1:24">
      <c r="A111" s="54" t="s">
        <v>20</v>
      </c>
      <c r="B111" s="55" t="s">
        <v>51</v>
      </c>
      <c r="C111" s="56">
        <v>1</v>
      </c>
      <c r="D111" s="55" t="s">
        <v>41</v>
      </c>
      <c r="E111" s="57"/>
      <c r="F111" s="60">
        <v>76841.866666666669</v>
      </c>
      <c r="G111" s="60">
        <v>72698.899999999994</v>
      </c>
      <c r="H111" s="60">
        <v>68950.566666666666</v>
      </c>
      <c r="I111" s="59"/>
      <c r="J111" s="60">
        <v>37.5</v>
      </c>
      <c r="K111" s="60">
        <v>37.5</v>
      </c>
      <c r="L111" s="60">
        <v>37.5</v>
      </c>
      <c r="M111" s="57"/>
      <c r="N111" s="61" t="s">
        <v>42</v>
      </c>
      <c r="O111" s="56"/>
      <c r="P111" s="62" t="s">
        <v>28</v>
      </c>
      <c r="Q111" s="63"/>
      <c r="R111" s="64">
        <f t="shared" si="2"/>
        <v>2881570</v>
      </c>
      <c r="S111" s="64">
        <f t="shared" si="2"/>
        <v>2726208.75</v>
      </c>
      <c r="T111" s="64">
        <f t="shared" si="2"/>
        <v>2585646.25</v>
      </c>
      <c r="U111" s="65">
        <f t="shared" si="3"/>
        <v>8193425</v>
      </c>
      <c r="W111" s="53"/>
      <c r="X111" s="53"/>
    </row>
    <row r="112" spans="1:24">
      <c r="A112" s="54" t="s">
        <v>20</v>
      </c>
      <c r="B112" s="55" t="s">
        <v>51</v>
      </c>
      <c r="C112" s="56">
        <v>1</v>
      </c>
      <c r="D112" s="55" t="s">
        <v>41</v>
      </c>
      <c r="E112" s="57"/>
      <c r="F112" s="60">
        <v>76888.330827067664</v>
      </c>
      <c r="G112" s="60">
        <v>72442.902255639099</v>
      </c>
      <c r="H112" s="60">
        <v>68610.639097744366</v>
      </c>
      <c r="I112" s="59"/>
      <c r="J112" s="60">
        <v>66.5</v>
      </c>
      <c r="K112" s="60">
        <v>66.5</v>
      </c>
      <c r="L112" s="60">
        <v>66.5</v>
      </c>
      <c r="M112" s="57"/>
      <c r="N112" s="61" t="s">
        <v>42</v>
      </c>
      <c r="O112" s="56"/>
      <c r="P112" s="62" t="s">
        <v>29</v>
      </c>
      <c r="Q112" s="63"/>
      <c r="R112" s="64">
        <f t="shared" si="2"/>
        <v>5113074</v>
      </c>
      <c r="S112" s="64">
        <f t="shared" si="2"/>
        <v>4817453</v>
      </c>
      <c r="T112" s="64">
        <f t="shared" si="2"/>
        <v>4562607.5</v>
      </c>
      <c r="U112" s="65">
        <f t="shared" si="3"/>
        <v>14493134.5</v>
      </c>
      <c r="W112" s="53"/>
      <c r="X112" s="53"/>
    </row>
    <row r="113" spans="1:24">
      <c r="A113" s="54" t="s">
        <v>20</v>
      </c>
      <c r="B113" s="55" t="s">
        <v>51</v>
      </c>
      <c r="C113" s="56">
        <v>1</v>
      </c>
      <c r="D113" s="55" t="s">
        <v>41</v>
      </c>
      <c r="E113" s="57"/>
      <c r="F113" s="60">
        <v>109395.97659999999</v>
      </c>
      <c r="G113" s="60">
        <v>106000.5313</v>
      </c>
      <c r="H113" s="60">
        <v>98343.773400000005</v>
      </c>
      <c r="I113" s="59"/>
      <c r="J113" s="60">
        <v>1</v>
      </c>
      <c r="K113" s="60">
        <v>1</v>
      </c>
      <c r="L113" s="60">
        <v>1</v>
      </c>
      <c r="M113" s="57"/>
      <c r="N113" s="61" t="s">
        <v>42</v>
      </c>
      <c r="O113" s="56"/>
      <c r="P113" s="62" t="s">
        <v>35</v>
      </c>
      <c r="Q113" s="63"/>
      <c r="R113" s="64">
        <f t="shared" si="2"/>
        <v>109395.97659999999</v>
      </c>
      <c r="S113" s="64">
        <f t="shared" si="2"/>
        <v>106000.5313</v>
      </c>
      <c r="T113" s="64">
        <f t="shared" si="2"/>
        <v>98343.773400000005</v>
      </c>
      <c r="U113" s="65">
        <f t="shared" si="3"/>
        <v>313740.28130000003</v>
      </c>
      <c r="W113" s="53"/>
      <c r="X113" s="53"/>
    </row>
    <row r="114" spans="1:24">
      <c r="A114" s="54" t="s">
        <v>20</v>
      </c>
      <c r="B114" s="55" t="s">
        <v>51</v>
      </c>
      <c r="C114" s="56">
        <v>1</v>
      </c>
      <c r="D114" s="55" t="s">
        <v>41</v>
      </c>
      <c r="E114" s="57"/>
      <c r="F114" s="60">
        <v>84965.586206896551</v>
      </c>
      <c r="G114" s="60">
        <v>79514.034482758623</v>
      </c>
      <c r="H114" s="60">
        <v>75715.18965517242</v>
      </c>
      <c r="I114" s="59"/>
      <c r="J114" s="60">
        <v>29</v>
      </c>
      <c r="K114" s="60">
        <v>29</v>
      </c>
      <c r="L114" s="60">
        <v>29</v>
      </c>
      <c r="M114" s="57"/>
      <c r="N114" s="61" t="s">
        <v>42</v>
      </c>
      <c r="O114" s="56"/>
      <c r="P114" s="62" t="s">
        <v>30</v>
      </c>
      <c r="Q114" s="63"/>
      <c r="R114" s="64">
        <f t="shared" si="2"/>
        <v>2464002</v>
      </c>
      <c r="S114" s="64">
        <f t="shared" si="2"/>
        <v>2305907</v>
      </c>
      <c r="T114" s="64">
        <f t="shared" si="2"/>
        <v>2195740.5</v>
      </c>
      <c r="U114" s="65">
        <f t="shared" si="3"/>
        <v>6965649.5</v>
      </c>
      <c r="W114" s="53"/>
      <c r="X114" s="53"/>
    </row>
    <row r="115" spans="1:24">
      <c r="A115" s="54" t="s">
        <v>20</v>
      </c>
      <c r="B115" s="55" t="s">
        <v>51</v>
      </c>
      <c r="C115" s="56">
        <v>1</v>
      </c>
      <c r="D115" s="55" t="s">
        <v>41</v>
      </c>
      <c r="E115" s="57"/>
      <c r="F115" s="60">
        <v>107128.5</v>
      </c>
      <c r="G115" s="60">
        <v>137896.78125</v>
      </c>
      <c r="H115" s="60">
        <v>82051.65625</v>
      </c>
      <c r="I115" s="59"/>
      <c r="J115" s="60">
        <v>3</v>
      </c>
      <c r="K115" s="60">
        <v>4</v>
      </c>
      <c r="L115" s="60">
        <v>4</v>
      </c>
      <c r="M115" s="57"/>
      <c r="N115" s="61" t="s">
        <v>42</v>
      </c>
      <c r="O115" s="56"/>
      <c r="P115" s="62" t="s">
        <v>38</v>
      </c>
      <c r="Q115" s="63"/>
      <c r="R115" s="64">
        <f t="shared" si="2"/>
        <v>321385.5</v>
      </c>
      <c r="S115" s="64">
        <f t="shared" si="2"/>
        <v>551587.125</v>
      </c>
      <c r="T115" s="64">
        <f t="shared" si="2"/>
        <v>328206.625</v>
      </c>
      <c r="U115" s="65">
        <f t="shared" si="3"/>
        <v>1201179.25</v>
      </c>
      <c r="W115" s="53"/>
      <c r="X115" s="53"/>
    </row>
    <row r="116" spans="1:24">
      <c r="A116" s="54" t="s">
        <v>20</v>
      </c>
      <c r="B116" s="55" t="s">
        <v>51</v>
      </c>
      <c r="C116" s="56">
        <v>1</v>
      </c>
      <c r="D116" s="55" t="s">
        <v>41</v>
      </c>
      <c r="E116" s="57"/>
      <c r="F116" s="60">
        <v>44195.562533333337</v>
      </c>
      <c r="G116" s="60">
        <v>40523.786400000005</v>
      </c>
      <c r="H116" s="60">
        <v>38819.81506666667</v>
      </c>
      <c r="I116" s="59"/>
      <c r="J116" s="60">
        <v>0.75</v>
      </c>
      <c r="K116" s="60">
        <v>0.75</v>
      </c>
      <c r="L116" s="60">
        <v>0.75</v>
      </c>
      <c r="M116" s="57"/>
      <c r="N116" s="61" t="s">
        <v>42</v>
      </c>
      <c r="O116" s="56"/>
      <c r="P116" s="62" t="s">
        <v>39</v>
      </c>
      <c r="Q116" s="63"/>
      <c r="R116" s="64">
        <f t="shared" si="2"/>
        <v>33146.671900000001</v>
      </c>
      <c r="S116" s="64">
        <f t="shared" si="2"/>
        <v>30392.839800000002</v>
      </c>
      <c r="T116" s="64">
        <f t="shared" si="2"/>
        <v>29114.861300000004</v>
      </c>
      <c r="U116" s="65">
        <f t="shared" si="3"/>
        <v>92654.373000000007</v>
      </c>
      <c r="W116" s="53"/>
      <c r="X116" s="53"/>
    </row>
    <row r="117" spans="1:24">
      <c r="A117" s="54" t="s">
        <v>20</v>
      </c>
      <c r="B117" s="55" t="s">
        <v>51</v>
      </c>
      <c r="C117" s="56">
        <v>1</v>
      </c>
      <c r="D117" s="55" t="s">
        <v>41</v>
      </c>
      <c r="E117" s="57"/>
      <c r="F117" s="60">
        <v>108718.75</v>
      </c>
      <c r="G117" s="60">
        <v>106683.875</v>
      </c>
      <c r="H117" s="60">
        <v>97632.585949999993</v>
      </c>
      <c r="I117" s="59"/>
      <c r="J117" s="60">
        <v>2</v>
      </c>
      <c r="K117" s="60">
        <v>2</v>
      </c>
      <c r="L117" s="60">
        <v>2</v>
      </c>
      <c r="M117" s="57"/>
      <c r="N117" s="61" t="s">
        <v>42</v>
      </c>
      <c r="O117" s="56"/>
      <c r="P117" s="62" t="s">
        <v>31</v>
      </c>
      <c r="Q117" s="63"/>
      <c r="R117" s="64">
        <f t="shared" si="2"/>
        <v>217437.5</v>
      </c>
      <c r="S117" s="64">
        <f t="shared" si="2"/>
        <v>213367.75</v>
      </c>
      <c r="T117" s="64">
        <f t="shared" si="2"/>
        <v>195265.17189999999</v>
      </c>
      <c r="U117" s="65">
        <f t="shared" si="3"/>
        <v>626070.42189999996</v>
      </c>
      <c r="W117" s="53"/>
      <c r="X117" s="53"/>
    </row>
    <row r="118" spans="1:24">
      <c r="A118" s="54" t="s">
        <v>20</v>
      </c>
      <c r="B118" s="55" t="s">
        <v>51</v>
      </c>
      <c r="C118" s="56">
        <v>1</v>
      </c>
      <c r="D118" s="55" t="s">
        <v>41</v>
      </c>
      <c r="E118" s="57"/>
      <c r="F118" s="60">
        <v>99169.4765625</v>
      </c>
      <c r="G118" s="60">
        <v>93963.578125</v>
      </c>
      <c r="H118" s="60">
        <v>89408.421875</v>
      </c>
      <c r="I118" s="59"/>
      <c r="J118" s="60">
        <v>8</v>
      </c>
      <c r="K118" s="60">
        <v>8</v>
      </c>
      <c r="L118" s="60">
        <v>8</v>
      </c>
      <c r="M118" s="57"/>
      <c r="N118" s="61" t="s">
        <v>42</v>
      </c>
      <c r="O118" s="56"/>
      <c r="P118" s="62" t="s">
        <v>32</v>
      </c>
      <c r="Q118" s="63"/>
      <c r="R118" s="64">
        <f t="shared" si="2"/>
        <v>793355.8125</v>
      </c>
      <c r="S118" s="64">
        <f t="shared" si="2"/>
        <v>751708.625</v>
      </c>
      <c r="T118" s="64">
        <f t="shared" si="2"/>
        <v>715267.375</v>
      </c>
      <c r="U118" s="65">
        <f t="shared" si="3"/>
        <v>2260331.8125</v>
      </c>
      <c r="W118" s="53"/>
      <c r="X118" s="53"/>
    </row>
    <row r="119" spans="1:24">
      <c r="A119" s="54" t="s">
        <v>20</v>
      </c>
      <c r="B119" s="55" t="s">
        <v>52</v>
      </c>
      <c r="C119" s="56">
        <v>1</v>
      </c>
      <c r="D119" s="55" t="s">
        <v>41</v>
      </c>
      <c r="E119" s="57"/>
      <c r="F119" s="60">
        <v>105578.4375</v>
      </c>
      <c r="G119" s="60">
        <v>95127.375</v>
      </c>
      <c r="H119" s="60">
        <v>87972.156266666658</v>
      </c>
      <c r="I119" s="59"/>
      <c r="J119" s="60">
        <v>3</v>
      </c>
      <c r="K119" s="60">
        <v>3</v>
      </c>
      <c r="L119" s="60">
        <v>3</v>
      </c>
      <c r="M119" s="57"/>
      <c r="N119" s="61" t="s">
        <v>42</v>
      </c>
      <c r="O119" s="56"/>
      <c r="P119" s="62" t="s">
        <v>27</v>
      </c>
      <c r="Q119" s="63"/>
      <c r="R119" s="64">
        <f t="shared" si="2"/>
        <v>316735.3125</v>
      </c>
      <c r="S119" s="64">
        <f t="shared" si="2"/>
        <v>285382.125</v>
      </c>
      <c r="T119" s="64">
        <f t="shared" si="2"/>
        <v>263916.46879999997</v>
      </c>
      <c r="U119" s="65">
        <f t="shared" si="3"/>
        <v>866033.90629999992</v>
      </c>
      <c r="W119" s="53"/>
      <c r="X119" s="53"/>
    </row>
    <row r="120" spans="1:24">
      <c r="A120" s="54" t="s">
        <v>20</v>
      </c>
      <c r="B120" s="55" t="s">
        <v>52</v>
      </c>
      <c r="C120" s="56">
        <v>1</v>
      </c>
      <c r="D120" s="55" t="s">
        <v>41</v>
      </c>
      <c r="E120" s="57"/>
      <c r="F120" s="60">
        <v>96868.489130434784</v>
      </c>
      <c r="G120" s="60">
        <v>91914.521739130432</v>
      </c>
      <c r="H120" s="60">
        <v>86603.168478260865</v>
      </c>
      <c r="I120" s="59"/>
      <c r="J120" s="60">
        <v>46</v>
      </c>
      <c r="K120" s="60">
        <v>46</v>
      </c>
      <c r="L120" s="60">
        <v>46</v>
      </c>
      <c r="M120" s="57"/>
      <c r="N120" s="61" t="s">
        <v>42</v>
      </c>
      <c r="O120" s="56"/>
      <c r="P120" s="62" t="s">
        <v>23</v>
      </c>
      <c r="Q120" s="63"/>
      <c r="R120" s="64">
        <f t="shared" si="2"/>
        <v>4455950.5</v>
      </c>
      <c r="S120" s="64">
        <f t="shared" si="2"/>
        <v>4228068</v>
      </c>
      <c r="T120" s="64">
        <f t="shared" si="2"/>
        <v>3983745.75</v>
      </c>
      <c r="U120" s="65">
        <f t="shared" si="3"/>
        <v>12667764.25</v>
      </c>
      <c r="W120" s="53"/>
      <c r="X120" s="53"/>
    </row>
    <row r="121" spans="1:24">
      <c r="A121" s="54" t="s">
        <v>20</v>
      </c>
      <c r="B121" s="55" t="s">
        <v>52</v>
      </c>
      <c r="C121" s="56">
        <v>1</v>
      </c>
      <c r="D121" s="55" t="s">
        <v>41</v>
      </c>
      <c r="E121" s="57"/>
      <c r="F121" s="60">
        <v>94775.031266666658</v>
      </c>
      <c r="G121" s="60">
        <v>89196.895833333328</v>
      </c>
      <c r="H121" s="60">
        <v>84649.104166666672</v>
      </c>
      <c r="I121" s="59"/>
      <c r="J121" s="60">
        <v>3</v>
      </c>
      <c r="K121" s="60">
        <v>3</v>
      </c>
      <c r="L121" s="60">
        <v>3</v>
      </c>
      <c r="M121" s="57"/>
      <c r="N121" s="61" t="s">
        <v>42</v>
      </c>
      <c r="O121" s="56"/>
      <c r="P121" s="62" t="s">
        <v>28</v>
      </c>
      <c r="Q121" s="63"/>
      <c r="R121" s="64">
        <f t="shared" si="2"/>
        <v>284325.09379999997</v>
      </c>
      <c r="S121" s="64">
        <f t="shared" si="2"/>
        <v>267590.6875</v>
      </c>
      <c r="T121" s="64">
        <f t="shared" si="2"/>
        <v>253947.3125</v>
      </c>
      <c r="U121" s="65">
        <f t="shared" si="3"/>
        <v>805863.09379999992</v>
      </c>
      <c r="W121" s="53"/>
      <c r="X121" s="53"/>
    </row>
    <row r="122" spans="1:24">
      <c r="A122" s="54" t="s">
        <v>20</v>
      </c>
      <c r="B122" s="55" t="s">
        <v>52</v>
      </c>
      <c r="C122" s="56">
        <v>1</v>
      </c>
      <c r="D122" s="55" t="s">
        <v>41</v>
      </c>
      <c r="E122" s="57"/>
      <c r="F122" s="60">
        <v>108053.37068965517</v>
      </c>
      <c r="G122" s="60">
        <v>102358.38793103448</v>
      </c>
      <c r="H122" s="60">
        <v>93115.9</v>
      </c>
      <c r="I122" s="59"/>
      <c r="J122" s="60">
        <v>29</v>
      </c>
      <c r="K122" s="60">
        <v>29</v>
      </c>
      <c r="L122" s="60">
        <v>30</v>
      </c>
      <c r="M122" s="57"/>
      <c r="N122" s="61" t="s">
        <v>42</v>
      </c>
      <c r="O122" s="56"/>
      <c r="P122" s="62" t="s">
        <v>29</v>
      </c>
      <c r="Q122" s="63"/>
      <c r="R122" s="64">
        <f t="shared" si="2"/>
        <v>3133547.75</v>
      </c>
      <c r="S122" s="64">
        <f t="shared" si="2"/>
        <v>2968393.25</v>
      </c>
      <c r="T122" s="64">
        <f t="shared" si="2"/>
        <v>2793477</v>
      </c>
      <c r="U122" s="65">
        <f t="shared" si="3"/>
        <v>8895418</v>
      </c>
      <c r="W122" s="53"/>
      <c r="X122" s="53"/>
    </row>
    <row r="123" spans="1:24">
      <c r="A123" s="54" t="s">
        <v>20</v>
      </c>
      <c r="B123" s="55" t="s">
        <v>52</v>
      </c>
      <c r="C123" s="56">
        <v>1</v>
      </c>
      <c r="D123" s="55" t="s">
        <v>41</v>
      </c>
      <c r="E123" s="57"/>
      <c r="F123" s="60">
        <v>97136.756944444438</v>
      </c>
      <c r="G123" s="60">
        <v>92476.888888888891</v>
      </c>
      <c r="H123" s="60">
        <v>86580.993055555562</v>
      </c>
      <c r="I123" s="59"/>
      <c r="J123" s="60">
        <v>18</v>
      </c>
      <c r="K123" s="60">
        <v>18</v>
      </c>
      <c r="L123" s="60">
        <v>18</v>
      </c>
      <c r="M123" s="57"/>
      <c r="N123" s="61" t="s">
        <v>42</v>
      </c>
      <c r="O123" s="56"/>
      <c r="P123" s="62" t="s">
        <v>30</v>
      </c>
      <c r="Q123" s="63"/>
      <c r="R123" s="64">
        <f t="shared" si="2"/>
        <v>1748461.625</v>
      </c>
      <c r="S123" s="64">
        <f t="shared" si="2"/>
        <v>1664584</v>
      </c>
      <c r="T123" s="64">
        <f t="shared" si="2"/>
        <v>1558457.875</v>
      </c>
      <c r="U123" s="65">
        <f t="shared" si="3"/>
        <v>4971503.5</v>
      </c>
      <c r="W123" s="53"/>
      <c r="X123" s="53"/>
    </row>
    <row r="124" spans="1:24">
      <c r="A124" s="54" t="s">
        <v>20</v>
      </c>
      <c r="B124" s="55" t="s">
        <v>52</v>
      </c>
      <c r="C124" s="56">
        <v>1</v>
      </c>
      <c r="D124" s="55" t="s">
        <v>41</v>
      </c>
      <c r="E124" s="57"/>
      <c r="F124" s="60">
        <v>85495.882800000007</v>
      </c>
      <c r="G124" s="60">
        <v>82781.320300000007</v>
      </c>
      <c r="H124" s="60">
        <v>79300.476599999995</v>
      </c>
      <c r="I124" s="59"/>
      <c r="J124" s="60">
        <v>1</v>
      </c>
      <c r="K124" s="60">
        <v>1</v>
      </c>
      <c r="L124" s="60">
        <v>1</v>
      </c>
      <c r="M124" s="57"/>
      <c r="N124" s="61" t="s">
        <v>42</v>
      </c>
      <c r="O124" s="56"/>
      <c r="P124" s="62" t="s">
        <v>38</v>
      </c>
      <c r="Q124" s="63"/>
      <c r="R124" s="64">
        <f t="shared" si="2"/>
        <v>85495.882800000007</v>
      </c>
      <c r="S124" s="64">
        <f t="shared" si="2"/>
        <v>82781.320300000007</v>
      </c>
      <c r="T124" s="64">
        <f t="shared" si="2"/>
        <v>79300.476599999995</v>
      </c>
      <c r="U124" s="65">
        <f t="shared" si="3"/>
        <v>247577.67970000001</v>
      </c>
      <c r="W124" s="53"/>
      <c r="X124" s="53"/>
    </row>
    <row r="125" spans="1:24">
      <c r="A125" s="54" t="s">
        <v>20</v>
      </c>
      <c r="B125" s="55" t="s">
        <v>52</v>
      </c>
      <c r="C125" s="56">
        <v>1</v>
      </c>
      <c r="D125" s="55" t="s">
        <v>41</v>
      </c>
      <c r="E125" s="57"/>
      <c r="F125" s="60">
        <v>133374.82814999999</v>
      </c>
      <c r="G125" s="60">
        <v>127732.14065</v>
      </c>
      <c r="H125" s="60">
        <v>120264.7344</v>
      </c>
      <c r="I125" s="59"/>
      <c r="J125" s="60">
        <v>2</v>
      </c>
      <c r="K125" s="60">
        <v>2</v>
      </c>
      <c r="L125" s="60">
        <v>2</v>
      </c>
      <c r="M125" s="57"/>
      <c r="N125" s="61" t="s">
        <v>42</v>
      </c>
      <c r="O125" s="56"/>
      <c r="P125" s="62" t="s">
        <v>32</v>
      </c>
      <c r="Q125" s="63"/>
      <c r="R125" s="64">
        <f t="shared" si="2"/>
        <v>266749.65629999997</v>
      </c>
      <c r="S125" s="64">
        <f t="shared" si="2"/>
        <v>255464.2813</v>
      </c>
      <c r="T125" s="64">
        <f t="shared" si="2"/>
        <v>240529.4688</v>
      </c>
      <c r="U125" s="65">
        <f t="shared" si="3"/>
        <v>762743.40639999998</v>
      </c>
      <c r="W125" s="53"/>
      <c r="X125" s="53"/>
    </row>
    <row r="126" spans="1:24">
      <c r="A126" s="54" t="s">
        <v>20</v>
      </c>
      <c r="B126" s="55" t="s">
        <v>53</v>
      </c>
      <c r="C126" s="56">
        <v>1</v>
      </c>
      <c r="D126" s="55" t="s">
        <v>41</v>
      </c>
      <c r="E126" s="57"/>
      <c r="F126" s="60">
        <v>147871.96739130435</v>
      </c>
      <c r="G126" s="60">
        <v>145071.3152173913</v>
      </c>
      <c r="H126" s="60">
        <v>136765.72826086957</v>
      </c>
      <c r="I126" s="59"/>
      <c r="J126" s="60">
        <v>23</v>
      </c>
      <c r="K126" s="60">
        <v>23</v>
      </c>
      <c r="L126" s="60">
        <v>23</v>
      </c>
      <c r="M126" s="57"/>
      <c r="N126" s="61" t="s">
        <v>42</v>
      </c>
      <c r="O126" s="56"/>
      <c r="P126" s="62" t="s">
        <v>23</v>
      </c>
      <c r="Q126" s="63"/>
      <c r="R126" s="64">
        <f t="shared" si="2"/>
        <v>3401055.25</v>
      </c>
      <c r="S126" s="64">
        <f t="shared" si="2"/>
        <v>3336640.25</v>
      </c>
      <c r="T126" s="64">
        <f t="shared" si="2"/>
        <v>3145611.75</v>
      </c>
      <c r="U126" s="65">
        <f t="shared" si="3"/>
        <v>9883307.25</v>
      </c>
      <c r="W126" s="53"/>
      <c r="X126" s="53"/>
    </row>
    <row r="127" spans="1:24">
      <c r="A127" s="54" t="s">
        <v>20</v>
      </c>
      <c r="B127" s="55" t="s">
        <v>53</v>
      </c>
      <c r="C127" s="56">
        <v>1</v>
      </c>
      <c r="D127" s="55" t="s">
        <v>41</v>
      </c>
      <c r="E127" s="57"/>
      <c r="F127" s="60">
        <v>164719.84375</v>
      </c>
      <c r="G127" s="60">
        <v>154515.96875</v>
      </c>
      <c r="H127" s="60">
        <v>146823</v>
      </c>
      <c r="I127" s="59"/>
      <c r="J127" s="60">
        <v>2</v>
      </c>
      <c r="K127" s="60">
        <v>2</v>
      </c>
      <c r="L127" s="60">
        <v>2</v>
      </c>
      <c r="M127" s="57"/>
      <c r="N127" s="61" t="s">
        <v>42</v>
      </c>
      <c r="O127" s="56"/>
      <c r="P127" s="62" t="s">
        <v>28</v>
      </c>
      <c r="Q127" s="63"/>
      <c r="R127" s="64">
        <f t="shared" si="2"/>
        <v>329439.6875</v>
      </c>
      <c r="S127" s="64">
        <f t="shared" si="2"/>
        <v>309031.9375</v>
      </c>
      <c r="T127" s="64">
        <f t="shared" si="2"/>
        <v>293646</v>
      </c>
      <c r="U127" s="65">
        <f t="shared" si="3"/>
        <v>932117.625</v>
      </c>
      <c r="W127" s="53"/>
      <c r="X127" s="53"/>
    </row>
    <row r="128" spans="1:24">
      <c r="A128" s="54" t="s">
        <v>20</v>
      </c>
      <c r="B128" s="55" t="s">
        <v>53</v>
      </c>
      <c r="C128" s="56">
        <v>1</v>
      </c>
      <c r="D128" s="55" t="s">
        <v>41</v>
      </c>
      <c r="E128" s="57"/>
      <c r="F128" s="60">
        <v>153805.97916666666</v>
      </c>
      <c r="G128" s="60">
        <v>145288.07291666666</v>
      </c>
      <c r="H128" s="60">
        <v>137988.21875</v>
      </c>
      <c r="I128" s="59"/>
      <c r="J128" s="60">
        <v>6</v>
      </c>
      <c r="K128" s="60">
        <v>6</v>
      </c>
      <c r="L128" s="60">
        <v>6</v>
      </c>
      <c r="M128" s="57"/>
      <c r="N128" s="61" t="s">
        <v>42</v>
      </c>
      <c r="O128" s="56"/>
      <c r="P128" s="62" t="s">
        <v>29</v>
      </c>
      <c r="Q128" s="63"/>
      <c r="R128" s="64">
        <f t="shared" si="2"/>
        <v>922835.875</v>
      </c>
      <c r="S128" s="64">
        <f t="shared" si="2"/>
        <v>871728.4375</v>
      </c>
      <c r="T128" s="64">
        <f t="shared" si="2"/>
        <v>827929.3125</v>
      </c>
      <c r="U128" s="65">
        <f t="shared" si="3"/>
        <v>2622493.625</v>
      </c>
      <c r="W128" s="53"/>
      <c r="X128" s="53"/>
    </row>
    <row r="129" spans="1:24">
      <c r="A129" s="54" t="s">
        <v>20</v>
      </c>
      <c r="B129" s="55" t="s">
        <v>53</v>
      </c>
      <c r="C129" s="56">
        <v>1</v>
      </c>
      <c r="D129" s="55" t="s">
        <v>41</v>
      </c>
      <c r="E129" s="57"/>
      <c r="F129" s="60">
        <v>123841.08035714286</v>
      </c>
      <c r="G129" s="60">
        <v>116264</v>
      </c>
      <c r="H129" s="60">
        <v>110330.66071428571</v>
      </c>
      <c r="I129" s="59"/>
      <c r="J129" s="60">
        <v>7</v>
      </c>
      <c r="K129" s="60">
        <v>7</v>
      </c>
      <c r="L129" s="60">
        <v>7</v>
      </c>
      <c r="M129" s="57"/>
      <c r="N129" s="61" t="s">
        <v>42</v>
      </c>
      <c r="O129" s="56"/>
      <c r="P129" s="62" t="s">
        <v>30</v>
      </c>
      <c r="Q129" s="63"/>
      <c r="R129" s="64">
        <f t="shared" si="2"/>
        <v>866887.5625</v>
      </c>
      <c r="S129" s="64">
        <f t="shared" si="2"/>
        <v>813848</v>
      </c>
      <c r="T129" s="64">
        <f t="shared" si="2"/>
        <v>772314.625</v>
      </c>
      <c r="U129" s="65">
        <f t="shared" si="3"/>
        <v>2453050.1875</v>
      </c>
      <c r="W129" s="53"/>
      <c r="X129" s="53"/>
    </row>
    <row r="130" spans="1:24">
      <c r="A130" s="54" t="s">
        <v>20</v>
      </c>
      <c r="B130" s="55" t="s">
        <v>53</v>
      </c>
      <c r="C130" s="56">
        <v>1</v>
      </c>
      <c r="D130" s="55" t="s">
        <v>41</v>
      </c>
      <c r="E130" s="57"/>
      <c r="F130" s="60">
        <v>161475.57814999999</v>
      </c>
      <c r="G130" s="60">
        <v>152218.3125</v>
      </c>
      <c r="H130" s="60">
        <v>144295.3125</v>
      </c>
      <c r="I130" s="59"/>
      <c r="J130" s="60">
        <v>2</v>
      </c>
      <c r="K130" s="60">
        <v>2</v>
      </c>
      <c r="L130" s="60">
        <v>2</v>
      </c>
      <c r="M130" s="57"/>
      <c r="N130" s="61" t="s">
        <v>42</v>
      </c>
      <c r="O130" s="56"/>
      <c r="P130" s="62" t="s">
        <v>32</v>
      </c>
      <c r="Q130" s="63"/>
      <c r="R130" s="64">
        <f t="shared" si="2"/>
        <v>322951.15629999997</v>
      </c>
      <c r="S130" s="64">
        <f t="shared" si="2"/>
        <v>304436.625</v>
      </c>
      <c r="T130" s="64">
        <f t="shared" si="2"/>
        <v>288590.625</v>
      </c>
      <c r="U130" s="65">
        <f t="shared" si="3"/>
        <v>915978.40629999992</v>
      </c>
      <c r="W130" s="53"/>
      <c r="X130" s="53"/>
    </row>
    <row r="131" spans="1:24">
      <c r="A131" s="54" t="s">
        <v>20</v>
      </c>
      <c r="B131" s="55" t="s">
        <v>54</v>
      </c>
      <c r="C131" s="56">
        <v>2</v>
      </c>
      <c r="D131" s="55" t="s">
        <v>55</v>
      </c>
      <c r="E131" s="57"/>
      <c r="F131" s="60">
        <v>16864.791285714287</v>
      </c>
      <c r="G131" s="60">
        <v>16085.046885714286</v>
      </c>
      <c r="H131" s="60">
        <v>14987.084828571429</v>
      </c>
      <c r="I131" s="59"/>
      <c r="J131" s="60">
        <v>3.5</v>
      </c>
      <c r="K131" s="60">
        <v>3.5</v>
      </c>
      <c r="L131" s="60">
        <v>3.5</v>
      </c>
      <c r="M131" s="57"/>
      <c r="N131" s="61" t="s">
        <v>56</v>
      </c>
      <c r="O131" s="56"/>
      <c r="P131" s="62" t="s">
        <v>23</v>
      </c>
      <c r="Q131" s="63"/>
      <c r="R131" s="64">
        <f t="shared" si="2"/>
        <v>59026.769500000009</v>
      </c>
      <c r="S131" s="64">
        <f t="shared" si="2"/>
        <v>56297.664100000002</v>
      </c>
      <c r="T131" s="64">
        <f t="shared" si="2"/>
        <v>52454.796900000001</v>
      </c>
      <c r="U131" s="65">
        <f t="shared" si="3"/>
        <v>167779.23050000001</v>
      </c>
      <c r="W131" s="53"/>
      <c r="X131" s="53"/>
    </row>
    <row r="132" spans="1:24">
      <c r="A132" s="54" t="s">
        <v>20</v>
      </c>
      <c r="B132" s="55" t="s">
        <v>54</v>
      </c>
      <c r="C132" s="56">
        <v>2</v>
      </c>
      <c r="D132" s="55" t="s">
        <v>55</v>
      </c>
      <c r="E132" s="57"/>
      <c r="F132" s="60">
        <v>21709.828145454547</v>
      </c>
      <c r="G132" s="60">
        <v>21069.105090909088</v>
      </c>
      <c r="H132" s="60">
        <v>18475.285527272728</v>
      </c>
      <c r="I132" s="59"/>
      <c r="J132" s="60">
        <v>1.375</v>
      </c>
      <c r="K132" s="60">
        <v>1.375</v>
      </c>
      <c r="L132" s="60">
        <v>1.375</v>
      </c>
      <c r="M132" s="57"/>
      <c r="N132" s="61" t="s">
        <v>56</v>
      </c>
      <c r="O132" s="56"/>
      <c r="P132" s="62" t="s">
        <v>28</v>
      </c>
      <c r="Q132" s="63"/>
      <c r="R132" s="64">
        <f t="shared" si="2"/>
        <v>29851.013700000003</v>
      </c>
      <c r="S132" s="64">
        <f t="shared" si="2"/>
        <v>28970.019499999995</v>
      </c>
      <c r="T132" s="64">
        <f t="shared" si="2"/>
        <v>25403.517600000003</v>
      </c>
      <c r="U132" s="65">
        <f t="shared" si="3"/>
        <v>84224.550799999997</v>
      </c>
      <c r="W132" s="53"/>
      <c r="X132" s="53"/>
    </row>
    <row r="133" spans="1:24">
      <c r="A133" s="54" t="s">
        <v>20</v>
      </c>
      <c r="B133" s="55" t="s">
        <v>57</v>
      </c>
      <c r="C133" s="56">
        <v>2</v>
      </c>
      <c r="D133" s="55" t="s">
        <v>55</v>
      </c>
      <c r="E133" s="57"/>
      <c r="F133" s="60">
        <v>16413.982324607328</v>
      </c>
      <c r="G133" s="60">
        <v>15905.777151832461</v>
      </c>
      <c r="H133" s="60">
        <v>14634.772586387433</v>
      </c>
      <c r="I133" s="59"/>
      <c r="J133" s="60">
        <v>4.7750000000000004</v>
      </c>
      <c r="K133" s="60">
        <v>4.7750000000000004</v>
      </c>
      <c r="L133" s="60">
        <v>4.7750000000000004</v>
      </c>
      <c r="M133" s="57"/>
      <c r="N133" s="61" t="s">
        <v>56</v>
      </c>
      <c r="O133" s="56"/>
      <c r="P133" s="62" t="s">
        <v>27</v>
      </c>
      <c r="Q133" s="63"/>
      <c r="R133" s="64">
        <f t="shared" si="2"/>
        <v>78376.765599999999</v>
      </c>
      <c r="S133" s="64">
        <f t="shared" si="2"/>
        <v>75950.085900000005</v>
      </c>
      <c r="T133" s="64">
        <f t="shared" si="2"/>
        <v>69881.039099999995</v>
      </c>
      <c r="U133" s="65">
        <f t="shared" si="3"/>
        <v>224207.89059999998</v>
      </c>
      <c r="W133" s="53"/>
      <c r="X133" s="53"/>
    </row>
    <row r="134" spans="1:24">
      <c r="A134" s="54" t="s">
        <v>20</v>
      </c>
      <c r="B134" s="55" t="s">
        <v>57</v>
      </c>
      <c r="C134" s="56">
        <v>2</v>
      </c>
      <c r="D134" s="55" t="s">
        <v>55</v>
      </c>
      <c r="E134" s="57"/>
      <c r="F134" s="60">
        <v>14953.726214532873</v>
      </c>
      <c r="G134" s="60">
        <v>14458.015785467129</v>
      </c>
      <c r="H134" s="60">
        <v>13223.127162629758</v>
      </c>
      <c r="I134" s="59"/>
      <c r="J134" s="60">
        <v>14.45</v>
      </c>
      <c r="K134" s="60">
        <v>14.45</v>
      </c>
      <c r="L134" s="60">
        <v>14.45</v>
      </c>
      <c r="M134" s="57"/>
      <c r="N134" s="61" t="s">
        <v>56</v>
      </c>
      <c r="O134" s="56"/>
      <c r="P134" s="62" t="s">
        <v>23</v>
      </c>
      <c r="Q134" s="63"/>
      <c r="R134" s="64">
        <f t="shared" si="2"/>
        <v>216081.3438</v>
      </c>
      <c r="S134" s="64">
        <f t="shared" si="2"/>
        <v>208918.32810000001</v>
      </c>
      <c r="T134" s="64">
        <f t="shared" si="2"/>
        <v>191074.1875</v>
      </c>
      <c r="U134" s="65">
        <f t="shared" si="3"/>
        <v>616073.85939999996</v>
      </c>
      <c r="W134" s="53"/>
      <c r="X134" s="53"/>
    </row>
    <row r="135" spans="1:24">
      <c r="A135" s="54" t="s">
        <v>20</v>
      </c>
      <c r="B135" s="55" t="s">
        <v>57</v>
      </c>
      <c r="C135" s="56">
        <v>2</v>
      </c>
      <c r="D135" s="55" t="s">
        <v>55</v>
      </c>
      <c r="E135" s="57"/>
      <c r="F135" s="60">
        <v>9546.3869863013697</v>
      </c>
      <c r="G135" s="60">
        <v>8988.6590410958906</v>
      </c>
      <c r="H135" s="60">
        <v>8440.6121643835613</v>
      </c>
      <c r="I135" s="59"/>
      <c r="J135" s="60">
        <v>3.65</v>
      </c>
      <c r="K135" s="60">
        <v>3.65</v>
      </c>
      <c r="L135" s="60">
        <v>3.65</v>
      </c>
      <c r="M135" s="57"/>
      <c r="N135" s="61" t="s">
        <v>56</v>
      </c>
      <c r="O135" s="56"/>
      <c r="P135" s="62" t="s">
        <v>28</v>
      </c>
      <c r="Q135" s="63"/>
      <c r="R135" s="64">
        <f t="shared" si="2"/>
        <v>34844.3125</v>
      </c>
      <c r="S135" s="64">
        <f t="shared" si="2"/>
        <v>32808.605499999998</v>
      </c>
      <c r="T135" s="64">
        <f t="shared" si="2"/>
        <v>30808.234399999998</v>
      </c>
      <c r="U135" s="65">
        <f t="shared" si="3"/>
        <v>98461.152400000006</v>
      </c>
      <c r="W135" s="53"/>
      <c r="X135" s="53"/>
    </row>
    <row r="136" spans="1:24">
      <c r="A136" s="54" t="s">
        <v>20</v>
      </c>
      <c r="B136" s="55" t="s">
        <v>57</v>
      </c>
      <c r="C136" s="56">
        <v>2</v>
      </c>
      <c r="D136" s="55" t="s">
        <v>55</v>
      </c>
      <c r="E136" s="57"/>
      <c r="F136" s="60">
        <v>9978.3861052631582</v>
      </c>
      <c r="G136" s="60">
        <v>11577.662535714286</v>
      </c>
      <c r="H136" s="60">
        <v>10425.678714285714</v>
      </c>
      <c r="I136" s="59"/>
      <c r="J136" s="60">
        <v>3.8</v>
      </c>
      <c r="K136" s="60">
        <v>2.8</v>
      </c>
      <c r="L136" s="60">
        <v>2.8</v>
      </c>
      <c r="M136" s="57"/>
      <c r="N136" s="61" t="s">
        <v>56</v>
      </c>
      <c r="O136" s="56"/>
      <c r="P136" s="62" t="s">
        <v>29</v>
      </c>
      <c r="Q136" s="63"/>
      <c r="R136" s="64">
        <f t="shared" si="2"/>
        <v>37917.867200000001</v>
      </c>
      <c r="S136" s="64">
        <f t="shared" si="2"/>
        <v>32417.455099999999</v>
      </c>
      <c r="T136" s="64">
        <f t="shared" si="2"/>
        <v>29191.900399999995</v>
      </c>
      <c r="U136" s="65">
        <f t="shared" si="3"/>
        <v>99527.222699999998</v>
      </c>
      <c r="W136" s="53"/>
      <c r="X136" s="53"/>
    </row>
    <row r="137" spans="1:24">
      <c r="A137" s="54" t="s">
        <v>20</v>
      </c>
      <c r="B137" s="55" t="s">
        <v>57</v>
      </c>
      <c r="C137" s="56">
        <v>2</v>
      </c>
      <c r="D137" s="55" t="s">
        <v>55</v>
      </c>
      <c r="E137" s="57"/>
      <c r="F137" s="60">
        <v>9159.617666666667</v>
      </c>
      <c r="G137" s="60">
        <v>8362.7603333333336</v>
      </c>
      <c r="H137" s="60">
        <v>5838.3943333333336</v>
      </c>
      <c r="I137" s="59"/>
      <c r="J137" s="60">
        <v>0.3</v>
      </c>
      <c r="K137" s="60">
        <v>0.3</v>
      </c>
      <c r="L137" s="60">
        <v>0.3</v>
      </c>
      <c r="M137" s="57"/>
      <c r="N137" s="61" t="s">
        <v>56</v>
      </c>
      <c r="O137" s="56"/>
      <c r="P137" s="62" t="s">
        <v>35</v>
      </c>
      <c r="Q137" s="63"/>
      <c r="R137" s="64">
        <f t="shared" si="2"/>
        <v>2747.8852999999999</v>
      </c>
      <c r="S137" s="64">
        <f t="shared" si="2"/>
        <v>2508.8281000000002</v>
      </c>
      <c r="T137" s="64">
        <f t="shared" si="2"/>
        <v>1751.5183</v>
      </c>
      <c r="U137" s="65">
        <f t="shared" si="3"/>
        <v>7008.2317000000003</v>
      </c>
      <c r="W137" s="53"/>
      <c r="X137" s="53"/>
    </row>
    <row r="138" spans="1:24">
      <c r="A138" s="54" t="s">
        <v>20</v>
      </c>
      <c r="B138" s="55" t="s">
        <v>57</v>
      </c>
      <c r="C138" s="56">
        <v>2</v>
      </c>
      <c r="D138" s="55" t="s">
        <v>55</v>
      </c>
      <c r="E138" s="57"/>
      <c r="F138" s="60">
        <v>9222.140363636363</v>
      </c>
      <c r="G138" s="60">
        <v>8485.7874545454542</v>
      </c>
      <c r="H138" s="60">
        <v>8128.9719999999988</v>
      </c>
      <c r="I138" s="59"/>
      <c r="J138" s="60">
        <v>0.55000000000000004</v>
      </c>
      <c r="K138" s="60">
        <v>0.55000000000000004</v>
      </c>
      <c r="L138" s="60">
        <v>0.55000000000000004</v>
      </c>
      <c r="M138" s="57"/>
      <c r="N138" s="61" t="s">
        <v>56</v>
      </c>
      <c r="O138" s="56"/>
      <c r="P138" s="62" t="s">
        <v>30</v>
      </c>
      <c r="Q138" s="63"/>
      <c r="R138" s="64">
        <f t="shared" si="2"/>
        <v>5072.1772000000001</v>
      </c>
      <c r="S138" s="64">
        <f t="shared" si="2"/>
        <v>4667.1831000000002</v>
      </c>
      <c r="T138" s="64">
        <f t="shared" si="2"/>
        <v>4470.9345999999996</v>
      </c>
      <c r="U138" s="65">
        <f t="shared" si="3"/>
        <v>14210.294900000001</v>
      </c>
      <c r="W138" s="53"/>
      <c r="X138" s="53"/>
    </row>
    <row r="139" spans="1:24">
      <c r="A139" s="54" t="s">
        <v>20</v>
      </c>
      <c r="B139" s="55" t="s">
        <v>57</v>
      </c>
      <c r="C139" s="56">
        <v>2</v>
      </c>
      <c r="D139" s="55" t="s">
        <v>55</v>
      </c>
      <c r="E139" s="57"/>
      <c r="F139" s="60">
        <v>27889.599666666669</v>
      </c>
      <c r="G139" s="60">
        <v>26665.306</v>
      </c>
      <c r="H139" s="60">
        <v>35095.058666666664</v>
      </c>
      <c r="I139" s="59"/>
      <c r="J139" s="60">
        <v>0.3</v>
      </c>
      <c r="K139" s="60">
        <v>0.3</v>
      </c>
      <c r="L139" s="60">
        <v>0.3</v>
      </c>
      <c r="M139" s="57"/>
      <c r="N139" s="61" t="s">
        <v>56</v>
      </c>
      <c r="O139" s="56"/>
      <c r="P139" s="62" t="s">
        <v>38</v>
      </c>
      <c r="Q139" s="63"/>
      <c r="R139" s="64">
        <f t="shared" si="2"/>
        <v>8366.8798999999999</v>
      </c>
      <c r="S139" s="64">
        <f t="shared" si="2"/>
        <v>7999.5918000000001</v>
      </c>
      <c r="T139" s="64">
        <f t="shared" si="2"/>
        <v>10528.517599999999</v>
      </c>
      <c r="U139" s="65">
        <f t="shared" si="3"/>
        <v>26894.989300000001</v>
      </c>
      <c r="W139" s="53"/>
      <c r="X139" s="53"/>
    </row>
    <row r="140" spans="1:24">
      <c r="A140" s="54" t="s">
        <v>20</v>
      </c>
      <c r="B140" s="55" t="s">
        <v>57</v>
      </c>
      <c r="C140" s="56">
        <v>2</v>
      </c>
      <c r="D140" s="55" t="s">
        <v>55</v>
      </c>
      <c r="E140" s="57"/>
      <c r="F140" s="60">
        <v>6290.3076000000001</v>
      </c>
      <c r="G140" s="60">
        <v>5750.1088</v>
      </c>
      <c r="H140" s="60">
        <v>5508.3244000000004</v>
      </c>
      <c r="I140" s="59"/>
      <c r="J140" s="60">
        <v>0.25</v>
      </c>
      <c r="K140" s="60">
        <v>0.25</v>
      </c>
      <c r="L140" s="60">
        <v>0.25</v>
      </c>
      <c r="M140" s="57"/>
      <c r="N140" s="61" t="s">
        <v>56</v>
      </c>
      <c r="O140" s="56"/>
      <c r="P140" s="62" t="s">
        <v>31</v>
      </c>
      <c r="Q140" s="63"/>
      <c r="R140" s="64">
        <f t="shared" si="2"/>
        <v>1572.5769</v>
      </c>
      <c r="S140" s="64">
        <f t="shared" si="2"/>
        <v>1437.5272</v>
      </c>
      <c r="T140" s="64">
        <f t="shared" si="2"/>
        <v>1377.0811000000001</v>
      </c>
      <c r="U140" s="65">
        <f t="shared" si="3"/>
        <v>4387.1851999999999</v>
      </c>
      <c r="W140" s="53"/>
      <c r="X140" s="53"/>
    </row>
    <row r="141" spans="1:24">
      <c r="A141" s="54" t="s">
        <v>20</v>
      </c>
      <c r="B141" s="55" t="s">
        <v>58</v>
      </c>
      <c r="C141" s="56">
        <v>2</v>
      </c>
      <c r="D141" s="55" t="s">
        <v>55</v>
      </c>
      <c r="E141" s="57"/>
      <c r="F141" s="60">
        <v>9210.3029756097567</v>
      </c>
      <c r="G141" s="60">
        <v>8833.5041951219519</v>
      </c>
      <c r="H141" s="60">
        <v>8159.2311219512203</v>
      </c>
      <c r="I141" s="59"/>
      <c r="J141" s="60">
        <v>2.0499999999999998</v>
      </c>
      <c r="K141" s="60">
        <v>2.0499999999999998</v>
      </c>
      <c r="L141" s="60">
        <v>2.0499999999999998</v>
      </c>
      <c r="M141" s="57"/>
      <c r="N141" s="61" t="s">
        <v>56</v>
      </c>
      <c r="O141" s="56"/>
      <c r="P141" s="62" t="s">
        <v>27</v>
      </c>
      <c r="Q141" s="63"/>
      <c r="R141" s="64">
        <f t="shared" ref="R141:T204" si="4">IFERROR(F141*J141,0)</f>
        <v>18881.1211</v>
      </c>
      <c r="S141" s="64">
        <f t="shared" si="4"/>
        <v>18108.6836</v>
      </c>
      <c r="T141" s="64">
        <f t="shared" si="4"/>
        <v>16726.4238</v>
      </c>
      <c r="U141" s="65">
        <f t="shared" ref="U141:U204" si="5">IFERROR(R141+S141+T141,0)</f>
        <v>53716.228499999997</v>
      </c>
      <c r="W141" s="53"/>
      <c r="X141" s="53"/>
    </row>
    <row r="142" spans="1:24">
      <c r="A142" s="54" t="s">
        <v>20</v>
      </c>
      <c r="B142" s="55" t="s">
        <v>58</v>
      </c>
      <c r="C142" s="56">
        <v>2</v>
      </c>
      <c r="D142" s="55" t="s">
        <v>55</v>
      </c>
      <c r="E142" s="57"/>
      <c r="F142" s="60">
        <v>15991.43928035982</v>
      </c>
      <c r="G142" s="60">
        <v>15991.270614692652</v>
      </c>
      <c r="H142" s="60">
        <v>14390.141493253372</v>
      </c>
      <c r="I142" s="59"/>
      <c r="J142" s="60">
        <v>16.675000000000001</v>
      </c>
      <c r="K142" s="60">
        <v>16.675000000000001</v>
      </c>
      <c r="L142" s="60">
        <v>16.675000000000001</v>
      </c>
      <c r="M142" s="57"/>
      <c r="N142" s="61" t="s">
        <v>56</v>
      </c>
      <c r="O142" s="56"/>
      <c r="P142" s="62" t="s">
        <v>23</v>
      </c>
      <c r="Q142" s="63"/>
      <c r="R142" s="64">
        <f t="shared" si="4"/>
        <v>266657.25</v>
      </c>
      <c r="S142" s="64">
        <f t="shared" si="4"/>
        <v>266654.4375</v>
      </c>
      <c r="T142" s="64">
        <f t="shared" si="4"/>
        <v>239955.60939999999</v>
      </c>
      <c r="U142" s="65">
        <f t="shared" si="5"/>
        <v>773267.29689999996</v>
      </c>
      <c r="W142" s="53"/>
      <c r="X142" s="53"/>
    </row>
    <row r="143" spans="1:24">
      <c r="A143" s="54" t="s">
        <v>20</v>
      </c>
      <c r="B143" s="55" t="s">
        <v>58</v>
      </c>
      <c r="C143" s="56">
        <v>2</v>
      </c>
      <c r="D143" s="55" t="s">
        <v>55</v>
      </c>
      <c r="E143" s="57"/>
      <c r="F143" s="60">
        <v>13392.965015873016</v>
      </c>
      <c r="G143" s="60">
        <v>12720.648571428572</v>
      </c>
      <c r="H143" s="60">
        <v>11848.14234920635</v>
      </c>
      <c r="I143" s="59"/>
      <c r="J143" s="60">
        <v>3.15</v>
      </c>
      <c r="K143" s="60">
        <v>3.15</v>
      </c>
      <c r="L143" s="60">
        <v>3.15</v>
      </c>
      <c r="M143" s="57"/>
      <c r="N143" s="61" t="s">
        <v>56</v>
      </c>
      <c r="O143" s="56"/>
      <c r="P143" s="62" t="s">
        <v>28</v>
      </c>
      <c r="Q143" s="63"/>
      <c r="R143" s="64">
        <f t="shared" si="4"/>
        <v>42187.839800000002</v>
      </c>
      <c r="S143" s="64">
        <f t="shared" si="4"/>
        <v>40070.042999999998</v>
      </c>
      <c r="T143" s="64">
        <f t="shared" si="4"/>
        <v>37321.648399999998</v>
      </c>
      <c r="U143" s="65">
        <f t="shared" si="5"/>
        <v>119579.5312</v>
      </c>
      <c r="W143" s="53"/>
      <c r="X143" s="53"/>
    </row>
    <row r="144" spans="1:24">
      <c r="A144" s="54" t="s">
        <v>20</v>
      </c>
      <c r="B144" s="55" t="s">
        <v>58</v>
      </c>
      <c r="C144" s="56">
        <v>2</v>
      </c>
      <c r="D144" s="55" t="s">
        <v>55</v>
      </c>
      <c r="E144" s="57"/>
      <c r="F144" s="60">
        <v>14998.927829787233</v>
      </c>
      <c r="G144" s="60">
        <v>13816.867489361701</v>
      </c>
      <c r="H144" s="60">
        <v>13235.886808510637</v>
      </c>
      <c r="I144" s="59"/>
      <c r="J144" s="60">
        <v>1.175</v>
      </c>
      <c r="K144" s="60">
        <v>1.175</v>
      </c>
      <c r="L144" s="60">
        <v>1.175</v>
      </c>
      <c r="M144" s="57"/>
      <c r="N144" s="61" t="s">
        <v>56</v>
      </c>
      <c r="O144" s="56"/>
      <c r="P144" s="62" t="s">
        <v>29</v>
      </c>
      <c r="Q144" s="63"/>
      <c r="R144" s="64">
        <f t="shared" si="4"/>
        <v>17623.7402</v>
      </c>
      <c r="S144" s="64">
        <f t="shared" si="4"/>
        <v>16234.819299999999</v>
      </c>
      <c r="T144" s="64">
        <f t="shared" si="4"/>
        <v>15552.166999999999</v>
      </c>
      <c r="U144" s="65">
        <f t="shared" si="5"/>
        <v>49410.726500000004</v>
      </c>
      <c r="W144" s="53"/>
      <c r="X144" s="53"/>
    </row>
    <row r="145" spans="1:24">
      <c r="A145" s="54" t="s">
        <v>20</v>
      </c>
      <c r="B145" s="55" t="s">
        <v>58</v>
      </c>
      <c r="C145" s="56">
        <v>2</v>
      </c>
      <c r="D145" s="55" t="s">
        <v>55</v>
      </c>
      <c r="E145" s="57"/>
      <c r="F145" s="60">
        <v>22937.826150000001</v>
      </c>
      <c r="G145" s="60">
        <v>21818.685549999998</v>
      </c>
      <c r="H145" s="60">
        <v>20163.423849999999</v>
      </c>
      <c r="I145" s="59"/>
      <c r="J145" s="60">
        <v>2</v>
      </c>
      <c r="K145" s="60">
        <v>2</v>
      </c>
      <c r="L145" s="60">
        <v>2</v>
      </c>
      <c r="M145" s="57"/>
      <c r="N145" s="61" t="s">
        <v>56</v>
      </c>
      <c r="O145" s="56"/>
      <c r="P145" s="62" t="s">
        <v>30</v>
      </c>
      <c r="Q145" s="63"/>
      <c r="R145" s="64">
        <f t="shared" si="4"/>
        <v>45875.652300000002</v>
      </c>
      <c r="S145" s="64">
        <f t="shared" si="4"/>
        <v>43637.371099999997</v>
      </c>
      <c r="T145" s="64">
        <f t="shared" si="4"/>
        <v>40326.847699999998</v>
      </c>
      <c r="U145" s="65">
        <f t="shared" si="5"/>
        <v>129839.8711</v>
      </c>
      <c r="W145" s="53"/>
      <c r="X145" s="53"/>
    </row>
    <row r="146" spans="1:24">
      <c r="A146" s="54" t="s">
        <v>20</v>
      </c>
      <c r="B146" s="55" t="s">
        <v>58</v>
      </c>
      <c r="C146" s="56">
        <v>2</v>
      </c>
      <c r="D146" s="55" t="s">
        <v>55</v>
      </c>
      <c r="E146" s="57"/>
      <c r="F146" s="60">
        <v>20408.043666666668</v>
      </c>
      <c r="G146" s="60">
        <v>21019.414000000001</v>
      </c>
      <c r="H146" s="60">
        <v>17837.527666666669</v>
      </c>
      <c r="I146" s="59"/>
      <c r="J146" s="60">
        <v>0.6</v>
      </c>
      <c r="K146" s="60">
        <v>0.6</v>
      </c>
      <c r="L146" s="60">
        <v>0.6</v>
      </c>
      <c r="M146" s="57"/>
      <c r="N146" s="61" t="s">
        <v>56</v>
      </c>
      <c r="O146" s="56"/>
      <c r="P146" s="62" t="s">
        <v>39</v>
      </c>
      <c r="Q146" s="63"/>
      <c r="R146" s="64">
        <f t="shared" si="4"/>
        <v>12244.826200000001</v>
      </c>
      <c r="S146" s="64">
        <f t="shared" si="4"/>
        <v>12611.6484</v>
      </c>
      <c r="T146" s="64">
        <f t="shared" si="4"/>
        <v>10702.516600000001</v>
      </c>
      <c r="U146" s="65">
        <f t="shared" si="5"/>
        <v>35558.991200000004</v>
      </c>
      <c r="W146" s="53"/>
      <c r="X146" s="53"/>
    </row>
    <row r="147" spans="1:24">
      <c r="A147" s="54" t="s">
        <v>20</v>
      </c>
      <c r="B147" s="55" t="s">
        <v>58</v>
      </c>
      <c r="C147" s="56">
        <v>2</v>
      </c>
      <c r="D147" s="55" t="s">
        <v>55</v>
      </c>
      <c r="E147" s="57"/>
      <c r="F147" s="60">
        <v>12461.0576</v>
      </c>
      <c r="G147" s="60">
        <v>11508.0352</v>
      </c>
      <c r="H147" s="60">
        <v>11024.1376</v>
      </c>
      <c r="I147" s="59"/>
      <c r="J147" s="60">
        <v>0.5</v>
      </c>
      <c r="K147" s="60">
        <v>0.5</v>
      </c>
      <c r="L147" s="60">
        <v>0.5</v>
      </c>
      <c r="M147" s="57"/>
      <c r="N147" s="61" t="s">
        <v>56</v>
      </c>
      <c r="O147" s="56"/>
      <c r="P147" s="62" t="s">
        <v>31</v>
      </c>
      <c r="Q147" s="63"/>
      <c r="R147" s="64">
        <f t="shared" si="4"/>
        <v>6230.5288</v>
      </c>
      <c r="S147" s="64">
        <f t="shared" si="4"/>
        <v>5754.0176000000001</v>
      </c>
      <c r="T147" s="64">
        <f t="shared" si="4"/>
        <v>5512.0688</v>
      </c>
      <c r="U147" s="65">
        <f t="shared" si="5"/>
        <v>17496.6152</v>
      </c>
      <c r="W147" s="53"/>
      <c r="X147" s="53"/>
    </row>
    <row r="148" spans="1:24">
      <c r="A148" s="54" t="s">
        <v>20</v>
      </c>
      <c r="B148" s="55" t="s">
        <v>59</v>
      </c>
      <c r="C148" s="56">
        <v>2</v>
      </c>
      <c r="D148" s="55" t="s">
        <v>55</v>
      </c>
      <c r="E148" s="57"/>
      <c r="F148" s="60">
        <v>29574.659733333334</v>
      </c>
      <c r="G148" s="60">
        <v>25761.869777777778</v>
      </c>
      <c r="H148" s="60">
        <v>24402.699644444445</v>
      </c>
      <c r="I148" s="59"/>
      <c r="J148" s="60">
        <v>2.25</v>
      </c>
      <c r="K148" s="60">
        <v>2.25</v>
      </c>
      <c r="L148" s="60">
        <v>2.25</v>
      </c>
      <c r="M148" s="57"/>
      <c r="N148" s="61" t="s">
        <v>56</v>
      </c>
      <c r="O148" s="56"/>
      <c r="P148" s="62" t="s">
        <v>23</v>
      </c>
      <c r="Q148" s="63"/>
      <c r="R148" s="64">
        <f t="shared" si="4"/>
        <v>66542.984400000001</v>
      </c>
      <c r="S148" s="64">
        <f t="shared" si="4"/>
        <v>57964.207000000002</v>
      </c>
      <c r="T148" s="64">
        <f t="shared" si="4"/>
        <v>54906.074200000003</v>
      </c>
      <c r="U148" s="65">
        <f t="shared" si="5"/>
        <v>179413.26560000001</v>
      </c>
      <c r="W148" s="53"/>
      <c r="X148" s="53"/>
    </row>
    <row r="149" spans="1:24">
      <c r="A149" s="54" t="s">
        <v>20</v>
      </c>
      <c r="B149" s="55" t="s">
        <v>60</v>
      </c>
      <c r="C149" s="56">
        <v>2</v>
      </c>
      <c r="D149" s="55" t="s">
        <v>55</v>
      </c>
      <c r="E149" s="57"/>
      <c r="F149" s="60">
        <v>0</v>
      </c>
      <c r="G149" s="60">
        <v>0</v>
      </c>
      <c r="H149" s="60">
        <v>0</v>
      </c>
      <c r="I149" s="59"/>
      <c r="J149" s="60">
        <v>0</v>
      </c>
      <c r="K149" s="60">
        <v>0</v>
      </c>
      <c r="L149" s="60">
        <v>0</v>
      </c>
      <c r="M149" s="57"/>
      <c r="N149" s="61" t="s">
        <v>56</v>
      </c>
      <c r="O149" s="56"/>
      <c r="P149" s="62" t="s">
        <v>23</v>
      </c>
      <c r="Q149" s="63"/>
      <c r="R149" s="64">
        <f t="shared" si="4"/>
        <v>0</v>
      </c>
      <c r="S149" s="64">
        <f t="shared" si="4"/>
        <v>0</v>
      </c>
      <c r="T149" s="64">
        <f t="shared" si="4"/>
        <v>0</v>
      </c>
      <c r="U149" s="65">
        <f t="shared" si="5"/>
        <v>0</v>
      </c>
      <c r="W149" s="53"/>
      <c r="X149" s="53"/>
    </row>
    <row r="150" spans="1:24">
      <c r="A150" s="54" t="s">
        <v>20</v>
      </c>
      <c r="B150" s="55" t="s">
        <v>61</v>
      </c>
      <c r="C150" s="56">
        <v>2</v>
      </c>
      <c r="D150" s="55" t="s">
        <v>55</v>
      </c>
      <c r="E150" s="57"/>
      <c r="F150" s="60">
        <v>14446.863300000001</v>
      </c>
      <c r="G150" s="60">
        <v>13330.751</v>
      </c>
      <c r="H150" s="60">
        <v>12770.2109</v>
      </c>
      <c r="I150" s="59"/>
      <c r="J150" s="60">
        <v>1</v>
      </c>
      <c r="K150" s="60">
        <v>1</v>
      </c>
      <c r="L150" s="60">
        <v>1</v>
      </c>
      <c r="M150" s="57"/>
      <c r="N150" s="61" t="s">
        <v>56</v>
      </c>
      <c r="O150" s="56"/>
      <c r="P150" s="62" t="s">
        <v>27</v>
      </c>
      <c r="Q150" s="63"/>
      <c r="R150" s="64">
        <f t="shared" si="4"/>
        <v>14446.863300000001</v>
      </c>
      <c r="S150" s="64">
        <f t="shared" si="4"/>
        <v>13330.751</v>
      </c>
      <c r="T150" s="64">
        <f t="shared" si="4"/>
        <v>12770.2109</v>
      </c>
      <c r="U150" s="65">
        <f t="shared" si="5"/>
        <v>40547.825199999999</v>
      </c>
      <c r="W150" s="53"/>
      <c r="X150" s="53"/>
    </row>
    <row r="151" spans="1:24">
      <c r="A151" s="54" t="s">
        <v>20</v>
      </c>
      <c r="B151" s="55" t="s">
        <v>61</v>
      </c>
      <c r="C151" s="56">
        <v>2</v>
      </c>
      <c r="D151" s="55" t="s">
        <v>55</v>
      </c>
      <c r="E151" s="57"/>
      <c r="F151" s="60">
        <v>16886.470507865168</v>
      </c>
      <c r="G151" s="60">
        <v>16497.8595505618</v>
      </c>
      <c r="H151" s="60">
        <v>15075.647474157302</v>
      </c>
      <c r="I151" s="59"/>
      <c r="J151" s="60">
        <v>22.25</v>
      </c>
      <c r="K151" s="60">
        <v>22.25</v>
      </c>
      <c r="L151" s="60">
        <v>22.25</v>
      </c>
      <c r="M151" s="57"/>
      <c r="N151" s="61" t="s">
        <v>56</v>
      </c>
      <c r="O151" s="56"/>
      <c r="P151" s="62" t="s">
        <v>23</v>
      </c>
      <c r="Q151" s="63"/>
      <c r="R151" s="64">
        <f t="shared" si="4"/>
        <v>375723.96879999997</v>
      </c>
      <c r="S151" s="64">
        <f t="shared" si="4"/>
        <v>367077.37500000006</v>
      </c>
      <c r="T151" s="64">
        <f t="shared" si="4"/>
        <v>335433.15629999997</v>
      </c>
      <c r="U151" s="65">
        <f t="shared" si="5"/>
        <v>1078234.5001000001</v>
      </c>
      <c r="W151" s="53"/>
      <c r="X151" s="53"/>
    </row>
    <row r="152" spans="1:24">
      <c r="A152" s="54" t="s">
        <v>20</v>
      </c>
      <c r="B152" s="55" t="s">
        <v>61</v>
      </c>
      <c r="C152" s="56">
        <v>2</v>
      </c>
      <c r="D152" s="55" t="s">
        <v>55</v>
      </c>
      <c r="E152" s="57"/>
      <c r="F152" s="60">
        <v>12210.007999999998</v>
      </c>
      <c r="G152" s="60">
        <v>11608.144545454545</v>
      </c>
      <c r="H152" s="60">
        <v>10837.848909090908</v>
      </c>
      <c r="I152" s="59"/>
      <c r="J152" s="60">
        <v>2.2000000000000002</v>
      </c>
      <c r="K152" s="60">
        <v>2.2000000000000002</v>
      </c>
      <c r="L152" s="60">
        <v>2.2000000000000002</v>
      </c>
      <c r="M152" s="57"/>
      <c r="N152" s="61" t="s">
        <v>56</v>
      </c>
      <c r="O152" s="56"/>
      <c r="P152" s="62" t="s">
        <v>28</v>
      </c>
      <c r="Q152" s="63"/>
      <c r="R152" s="64">
        <f t="shared" si="4"/>
        <v>26862.017599999999</v>
      </c>
      <c r="S152" s="64">
        <f t="shared" si="4"/>
        <v>25537.918000000001</v>
      </c>
      <c r="T152" s="64">
        <f t="shared" si="4"/>
        <v>23843.267599999999</v>
      </c>
      <c r="U152" s="65">
        <f t="shared" si="5"/>
        <v>76243.203199999989</v>
      </c>
      <c r="W152" s="53"/>
      <c r="X152" s="53"/>
    </row>
    <row r="153" spans="1:24">
      <c r="A153" s="54" t="s">
        <v>20</v>
      </c>
      <c r="B153" s="55" t="s">
        <v>61</v>
      </c>
      <c r="C153" s="56">
        <v>2</v>
      </c>
      <c r="D153" s="55" t="s">
        <v>55</v>
      </c>
      <c r="E153" s="57"/>
      <c r="F153" s="60">
        <v>28935.369866666664</v>
      </c>
      <c r="G153" s="60">
        <v>31213.536533333332</v>
      </c>
      <c r="H153" s="60">
        <v>25294.289066666664</v>
      </c>
      <c r="I153" s="59"/>
      <c r="J153" s="60">
        <v>0.375</v>
      </c>
      <c r="K153" s="60">
        <v>0.375</v>
      </c>
      <c r="L153" s="60">
        <v>0.375</v>
      </c>
      <c r="M153" s="57"/>
      <c r="N153" s="61" t="s">
        <v>56</v>
      </c>
      <c r="O153" s="56"/>
      <c r="P153" s="62" t="s">
        <v>29</v>
      </c>
      <c r="Q153" s="63"/>
      <c r="R153" s="64">
        <f t="shared" si="4"/>
        <v>10850.7637</v>
      </c>
      <c r="S153" s="64">
        <f t="shared" si="4"/>
        <v>11705.0762</v>
      </c>
      <c r="T153" s="64">
        <f t="shared" si="4"/>
        <v>9485.3583999999992</v>
      </c>
      <c r="U153" s="65">
        <f t="shared" si="5"/>
        <v>32041.198299999996</v>
      </c>
      <c r="W153" s="53"/>
      <c r="X153" s="53"/>
    </row>
    <row r="154" spans="1:24">
      <c r="A154" s="54" t="s">
        <v>20</v>
      </c>
      <c r="B154" s="55" t="s">
        <v>61</v>
      </c>
      <c r="C154" s="56">
        <v>2</v>
      </c>
      <c r="D154" s="55" t="s">
        <v>55</v>
      </c>
      <c r="E154" s="57"/>
      <c r="F154" s="60">
        <v>23460.010422222222</v>
      </c>
      <c r="G154" s="60">
        <v>21921.151044444443</v>
      </c>
      <c r="H154" s="60">
        <v>20790.5</v>
      </c>
      <c r="I154" s="59"/>
      <c r="J154" s="60">
        <v>4.5</v>
      </c>
      <c r="K154" s="60">
        <v>4.5</v>
      </c>
      <c r="L154" s="60">
        <v>4.5</v>
      </c>
      <c r="M154" s="57"/>
      <c r="N154" s="61" t="s">
        <v>56</v>
      </c>
      <c r="O154" s="56"/>
      <c r="P154" s="62" t="s">
        <v>30</v>
      </c>
      <c r="Q154" s="63"/>
      <c r="R154" s="64">
        <f t="shared" si="4"/>
        <v>105570.0469</v>
      </c>
      <c r="S154" s="64">
        <f t="shared" si="4"/>
        <v>98645.179699999993</v>
      </c>
      <c r="T154" s="64">
        <f t="shared" si="4"/>
        <v>93557.25</v>
      </c>
      <c r="U154" s="65">
        <f t="shared" si="5"/>
        <v>297772.47659999999</v>
      </c>
      <c r="W154" s="53"/>
      <c r="X154" s="53"/>
    </row>
    <row r="155" spans="1:24">
      <c r="A155" s="54" t="s">
        <v>20</v>
      </c>
      <c r="B155" s="55" t="s">
        <v>62</v>
      </c>
      <c r="C155" s="56">
        <v>2</v>
      </c>
      <c r="D155" s="55" t="s">
        <v>55</v>
      </c>
      <c r="E155" s="57"/>
      <c r="F155" s="60">
        <v>14973.353362637365</v>
      </c>
      <c r="G155" s="60">
        <v>14311.337582417584</v>
      </c>
      <c r="H155" s="60">
        <v>13242.091340659341</v>
      </c>
      <c r="I155" s="59"/>
      <c r="J155" s="60">
        <v>2.2749999999999999</v>
      </c>
      <c r="K155" s="60">
        <v>2.2749999999999999</v>
      </c>
      <c r="L155" s="60">
        <v>2.2749999999999999</v>
      </c>
      <c r="M155" s="57"/>
      <c r="N155" s="61" t="s">
        <v>56</v>
      </c>
      <c r="O155" s="56"/>
      <c r="P155" s="62" t="s">
        <v>27</v>
      </c>
      <c r="Q155" s="63"/>
      <c r="R155" s="64">
        <f t="shared" si="4"/>
        <v>34064.378900000003</v>
      </c>
      <c r="S155" s="64">
        <f t="shared" si="4"/>
        <v>32558.293000000001</v>
      </c>
      <c r="T155" s="64">
        <f t="shared" si="4"/>
        <v>30125.757799999999</v>
      </c>
      <c r="U155" s="65">
        <f t="shared" si="5"/>
        <v>96748.429700000008</v>
      </c>
      <c r="W155" s="53"/>
      <c r="X155" s="53"/>
    </row>
    <row r="156" spans="1:24">
      <c r="A156" s="54" t="s">
        <v>20</v>
      </c>
      <c r="B156" s="55" t="s">
        <v>62</v>
      </c>
      <c r="C156" s="56">
        <v>2</v>
      </c>
      <c r="D156" s="55" t="s">
        <v>55</v>
      </c>
      <c r="E156" s="57"/>
      <c r="F156" s="60">
        <v>19957.07857142857</v>
      </c>
      <c r="G156" s="60">
        <v>18322.291666666668</v>
      </c>
      <c r="H156" s="60">
        <v>17665.017857142859</v>
      </c>
      <c r="I156" s="59"/>
      <c r="J156" s="60">
        <v>35</v>
      </c>
      <c r="K156" s="60">
        <v>36</v>
      </c>
      <c r="L156" s="60">
        <v>35</v>
      </c>
      <c r="M156" s="57"/>
      <c r="N156" s="61" t="s">
        <v>56</v>
      </c>
      <c r="O156" s="56"/>
      <c r="P156" s="62" t="s">
        <v>23</v>
      </c>
      <c r="Q156" s="63"/>
      <c r="R156" s="64">
        <f t="shared" si="4"/>
        <v>698497.75</v>
      </c>
      <c r="S156" s="64">
        <f t="shared" si="4"/>
        <v>659602.5</v>
      </c>
      <c r="T156" s="64">
        <f t="shared" si="4"/>
        <v>618275.625</v>
      </c>
      <c r="U156" s="65">
        <f t="shared" si="5"/>
        <v>1976375.875</v>
      </c>
      <c r="W156" s="53"/>
      <c r="X156" s="53"/>
    </row>
    <row r="157" spans="1:24">
      <c r="A157" s="54" t="s">
        <v>20</v>
      </c>
      <c r="B157" s="55" t="s">
        <v>62</v>
      </c>
      <c r="C157" s="56">
        <v>2</v>
      </c>
      <c r="D157" s="55" t="s">
        <v>55</v>
      </c>
      <c r="E157" s="57"/>
      <c r="F157" s="60">
        <v>12622.630413223142</v>
      </c>
      <c r="G157" s="60">
        <v>11631.243537190085</v>
      </c>
      <c r="H157" s="60">
        <v>11142.165553719007</v>
      </c>
      <c r="I157" s="59"/>
      <c r="J157" s="60">
        <v>3.0249999999999999</v>
      </c>
      <c r="K157" s="60">
        <v>3.0249999999999999</v>
      </c>
      <c r="L157" s="60">
        <v>3.0249999999999999</v>
      </c>
      <c r="M157" s="57"/>
      <c r="N157" s="61" t="s">
        <v>56</v>
      </c>
      <c r="O157" s="56"/>
      <c r="P157" s="62" t="s">
        <v>28</v>
      </c>
      <c r="Q157" s="63"/>
      <c r="R157" s="64">
        <f t="shared" si="4"/>
        <v>38183.457000000002</v>
      </c>
      <c r="S157" s="64">
        <f t="shared" si="4"/>
        <v>35184.511700000003</v>
      </c>
      <c r="T157" s="64">
        <f t="shared" si="4"/>
        <v>33705.050799999997</v>
      </c>
      <c r="U157" s="65">
        <f t="shared" si="5"/>
        <v>107073.01949999999</v>
      </c>
      <c r="W157" s="53"/>
      <c r="X157" s="53"/>
    </row>
    <row r="158" spans="1:24">
      <c r="A158" s="54" t="s">
        <v>20</v>
      </c>
      <c r="B158" s="55" t="s">
        <v>62</v>
      </c>
      <c r="C158" s="56">
        <v>2</v>
      </c>
      <c r="D158" s="55" t="s">
        <v>55</v>
      </c>
      <c r="E158" s="57"/>
      <c r="F158" s="60">
        <v>21740.369320574162</v>
      </c>
      <c r="G158" s="60">
        <v>20630.607062200957</v>
      </c>
      <c r="H158" s="60">
        <v>18750.773033492824</v>
      </c>
      <c r="I158" s="59"/>
      <c r="J158" s="60">
        <v>5.2249999999999996</v>
      </c>
      <c r="K158" s="60">
        <v>5.2249999999999996</v>
      </c>
      <c r="L158" s="60">
        <v>5.2249999999999996</v>
      </c>
      <c r="M158" s="57"/>
      <c r="N158" s="61" t="s">
        <v>56</v>
      </c>
      <c r="O158" s="56"/>
      <c r="P158" s="62" t="s">
        <v>29</v>
      </c>
      <c r="Q158" s="63"/>
      <c r="R158" s="64">
        <f t="shared" si="4"/>
        <v>113593.42969999999</v>
      </c>
      <c r="S158" s="64">
        <f t="shared" si="4"/>
        <v>107794.9219</v>
      </c>
      <c r="T158" s="64">
        <f t="shared" si="4"/>
        <v>97972.789099999995</v>
      </c>
      <c r="U158" s="65">
        <f t="shared" si="5"/>
        <v>319361.14069999999</v>
      </c>
      <c r="W158" s="53"/>
      <c r="X158" s="53"/>
    </row>
    <row r="159" spans="1:24">
      <c r="A159" s="54" t="s">
        <v>20</v>
      </c>
      <c r="B159" s="55" t="s">
        <v>62</v>
      </c>
      <c r="C159" s="56">
        <v>2</v>
      </c>
      <c r="D159" s="55" t="s">
        <v>55</v>
      </c>
      <c r="E159" s="57"/>
      <c r="F159" s="60">
        <v>22309.489600000001</v>
      </c>
      <c r="G159" s="60">
        <v>20024.282533333335</v>
      </c>
      <c r="H159" s="60">
        <v>18768.412733333334</v>
      </c>
      <c r="I159" s="59"/>
      <c r="J159" s="60">
        <v>1.5</v>
      </c>
      <c r="K159" s="60">
        <v>1.5</v>
      </c>
      <c r="L159" s="60">
        <v>1.5</v>
      </c>
      <c r="M159" s="57"/>
      <c r="N159" s="61" t="s">
        <v>56</v>
      </c>
      <c r="O159" s="56"/>
      <c r="P159" s="62" t="s">
        <v>35</v>
      </c>
      <c r="Q159" s="63"/>
      <c r="R159" s="64">
        <f t="shared" si="4"/>
        <v>33464.234400000001</v>
      </c>
      <c r="S159" s="64">
        <f t="shared" si="4"/>
        <v>30036.423800000004</v>
      </c>
      <c r="T159" s="64">
        <f t="shared" si="4"/>
        <v>28152.619100000004</v>
      </c>
      <c r="U159" s="65">
        <f t="shared" si="5"/>
        <v>91653.277300000016</v>
      </c>
      <c r="W159" s="53"/>
      <c r="X159" s="53"/>
    </row>
    <row r="160" spans="1:24">
      <c r="A160" s="54" t="s">
        <v>20</v>
      </c>
      <c r="B160" s="55" t="s">
        <v>62</v>
      </c>
      <c r="C160" s="56">
        <v>2</v>
      </c>
      <c r="D160" s="55" t="s">
        <v>55</v>
      </c>
      <c r="E160" s="57"/>
      <c r="F160" s="60">
        <v>5522.7406666666675</v>
      </c>
      <c r="G160" s="60">
        <v>5048.391333333333</v>
      </c>
      <c r="H160" s="60">
        <v>4836.1133333333337</v>
      </c>
      <c r="I160" s="59"/>
      <c r="J160" s="60">
        <v>0.15</v>
      </c>
      <c r="K160" s="60">
        <v>0.15</v>
      </c>
      <c r="L160" s="60">
        <v>0.15</v>
      </c>
      <c r="M160" s="57"/>
      <c r="N160" s="61" t="s">
        <v>56</v>
      </c>
      <c r="O160" s="56"/>
      <c r="P160" s="62" t="s">
        <v>30</v>
      </c>
      <c r="Q160" s="63"/>
      <c r="R160" s="64">
        <f t="shared" si="4"/>
        <v>828.41110000000015</v>
      </c>
      <c r="S160" s="64">
        <f t="shared" si="4"/>
        <v>757.25869999999998</v>
      </c>
      <c r="T160" s="64">
        <f t="shared" si="4"/>
        <v>725.41700000000003</v>
      </c>
      <c r="U160" s="65">
        <f t="shared" si="5"/>
        <v>2311.0868</v>
      </c>
      <c r="W160" s="53"/>
      <c r="X160" s="53"/>
    </row>
    <row r="161" spans="1:24">
      <c r="A161" s="54" t="s">
        <v>20</v>
      </c>
      <c r="B161" s="55" t="s">
        <v>62</v>
      </c>
      <c r="C161" s="56">
        <v>2</v>
      </c>
      <c r="D161" s="55" t="s">
        <v>55</v>
      </c>
      <c r="E161" s="57"/>
      <c r="F161" s="60">
        <v>13546.418153846154</v>
      </c>
      <c r="G161" s="60">
        <v>14376.820923076923</v>
      </c>
      <c r="H161" s="60">
        <v>11862.09723076923</v>
      </c>
      <c r="I161" s="59"/>
      <c r="J161" s="60">
        <v>0.32500000000000001</v>
      </c>
      <c r="K161" s="60">
        <v>0.32500000000000001</v>
      </c>
      <c r="L161" s="60">
        <v>0.32500000000000001</v>
      </c>
      <c r="M161" s="57"/>
      <c r="N161" s="61" t="s">
        <v>56</v>
      </c>
      <c r="O161" s="56"/>
      <c r="P161" s="62" t="s">
        <v>38</v>
      </c>
      <c r="Q161" s="63"/>
      <c r="R161" s="64">
        <f t="shared" si="4"/>
        <v>4402.5859</v>
      </c>
      <c r="S161" s="64">
        <f t="shared" si="4"/>
        <v>4672.4668000000001</v>
      </c>
      <c r="T161" s="64">
        <f t="shared" si="4"/>
        <v>3855.1815999999999</v>
      </c>
      <c r="U161" s="65">
        <f t="shared" si="5"/>
        <v>12930.2343</v>
      </c>
      <c r="W161" s="53"/>
      <c r="X161" s="53"/>
    </row>
    <row r="162" spans="1:24">
      <c r="A162" s="54" t="s">
        <v>20</v>
      </c>
      <c r="B162" s="55" t="s">
        <v>62</v>
      </c>
      <c r="C162" s="56">
        <v>2</v>
      </c>
      <c r="D162" s="55" t="s">
        <v>55</v>
      </c>
      <c r="E162" s="57"/>
      <c r="F162" s="60">
        <v>11014.2286</v>
      </c>
      <c r="G162" s="60">
        <v>10193.002</v>
      </c>
      <c r="H162" s="60">
        <v>9764.3994000000002</v>
      </c>
      <c r="I162" s="59"/>
      <c r="J162" s="60">
        <v>0.5</v>
      </c>
      <c r="K162" s="60">
        <v>0.5</v>
      </c>
      <c r="L162" s="60">
        <v>0.5</v>
      </c>
      <c r="M162" s="57"/>
      <c r="N162" s="61" t="s">
        <v>56</v>
      </c>
      <c r="O162" s="56"/>
      <c r="P162" s="62" t="s">
        <v>39</v>
      </c>
      <c r="Q162" s="63"/>
      <c r="R162" s="64">
        <f t="shared" si="4"/>
        <v>5507.1143000000002</v>
      </c>
      <c r="S162" s="64">
        <f t="shared" si="4"/>
        <v>5096.5010000000002</v>
      </c>
      <c r="T162" s="64">
        <f t="shared" si="4"/>
        <v>4882.1997000000001</v>
      </c>
      <c r="U162" s="65">
        <f t="shared" si="5"/>
        <v>15485.815000000002</v>
      </c>
      <c r="W162" s="53"/>
      <c r="X162" s="53"/>
    </row>
    <row r="163" spans="1:24">
      <c r="A163" s="54" t="s">
        <v>20</v>
      </c>
      <c r="B163" s="55" t="s">
        <v>63</v>
      </c>
      <c r="C163" s="56">
        <v>2</v>
      </c>
      <c r="D163" s="55" t="s">
        <v>55</v>
      </c>
      <c r="E163" s="57"/>
      <c r="F163" s="60">
        <v>18262.001861386139</v>
      </c>
      <c r="G163" s="60">
        <v>17307.896039603962</v>
      </c>
      <c r="H163" s="60">
        <v>16164.984534653466</v>
      </c>
      <c r="I163" s="59"/>
      <c r="J163" s="60">
        <v>5.05</v>
      </c>
      <c r="K163" s="60">
        <v>5.05</v>
      </c>
      <c r="L163" s="60">
        <v>5.05</v>
      </c>
      <c r="M163" s="57"/>
      <c r="N163" s="61" t="s">
        <v>56</v>
      </c>
      <c r="O163" s="56"/>
      <c r="P163" s="62" t="s">
        <v>27</v>
      </c>
      <c r="Q163" s="63"/>
      <c r="R163" s="64">
        <f t="shared" si="4"/>
        <v>92223.109400000001</v>
      </c>
      <c r="S163" s="64">
        <f t="shared" si="4"/>
        <v>87404.875</v>
      </c>
      <c r="T163" s="64">
        <f t="shared" si="4"/>
        <v>81633.171900000001</v>
      </c>
      <c r="U163" s="65">
        <f t="shared" si="5"/>
        <v>261261.15630000003</v>
      </c>
      <c r="W163" s="53"/>
      <c r="X163" s="53"/>
    </row>
    <row r="164" spans="1:24">
      <c r="A164" s="54" t="s">
        <v>20</v>
      </c>
      <c r="B164" s="55" t="s">
        <v>63</v>
      </c>
      <c r="C164" s="56">
        <v>2</v>
      </c>
      <c r="D164" s="55" t="s">
        <v>55</v>
      </c>
      <c r="E164" s="57"/>
      <c r="F164" s="60">
        <v>22735.972222222223</v>
      </c>
      <c r="G164" s="60">
        <v>22407.76631477927</v>
      </c>
      <c r="H164" s="60">
        <v>20469.683301343568</v>
      </c>
      <c r="I164" s="59"/>
      <c r="J164" s="60">
        <v>53.1</v>
      </c>
      <c r="K164" s="60">
        <v>52.1</v>
      </c>
      <c r="L164" s="60">
        <v>52.1</v>
      </c>
      <c r="M164" s="57"/>
      <c r="N164" s="61" t="s">
        <v>56</v>
      </c>
      <c r="O164" s="56"/>
      <c r="P164" s="62" t="s">
        <v>23</v>
      </c>
      <c r="Q164" s="63"/>
      <c r="R164" s="64">
        <f t="shared" si="4"/>
        <v>1207280.125</v>
      </c>
      <c r="S164" s="64">
        <f t="shared" si="4"/>
        <v>1167444.625</v>
      </c>
      <c r="T164" s="64">
        <f t="shared" si="4"/>
        <v>1066470.5</v>
      </c>
      <c r="U164" s="65">
        <f t="shared" si="5"/>
        <v>3441195.25</v>
      </c>
      <c r="W164" s="53"/>
      <c r="X164" s="53"/>
    </row>
    <row r="165" spans="1:24">
      <c r="A165" s="54" t="s">
        <v>20</v>
      </c>
      <c r="B165" s="55" t="s">
        <v>63</v>
      </c>
      <c r="C165" s="56">
        <v>2</v>
      </c>
      <c r="D165" s="55" t="s">
        <v>55</v>
      </c>
      <c r="E165" s="57"/>
      <c r="F165" s="60">
        <v>17368.171450450453</v>
      </c>
      <c r="G165" s="60">
        <v>16322.922297297298</v>
      </c>
      <c r="H165" s="60">
        <v>15356.918639639638</v>
      </c>
      <c r="I165" s="59"/>
      <c r="J165" s="60">
        <v>11.1</v>
      </c>
      <c r="K165" s="60">
        <v>11.1</v>
      </c>
      <c r="L165" s="60">
        <v>11.1</v>
      </c>
      <c r="M165" s="57"/>
      <c r="N165" s="61" t="s">
        <v>56</v>
      </c>
      <c r="O165" s="56"/>
      <c r="P165" s="62" t="s">
        <v>28</v>
      </c>
      <c r="Q165" s="63"/>
      <c r="R165" s="64">
        <f t="shared" si="4"/>
        <v>192786.70310000001</v>
      </c>
      <c r="S165" s="64">
        <f t="shared" si="4"/>
        <v>181184.4375</v>
      </c>
      <c r="T165" s="64">
        <f t="shared" si="4"/>
        <v>170461.79689999999</v>
      </c>
      <c r="U165" s="65">
        <f t="shared" si="5"/>
        <v>544432.9375</v>
      </c>
      <c r="W165" s="53"/>
      <c r="X165" s="53"/>
    </row>
    <row r="166" spans="1:24">
      <c r="A166" s="54" t="s">
        <v>20</v>
      </c>
      <c r="B166" s="55" t="s">
        <v>63</v>
      </c>
      <c r="C166" s="56">
        <v>2</v>
      </c>
      <c r="D166" s="55" t="s">
        <v>55</v>
      </c>
      <c r="E166" s="57"/>
      <c r="F166" s="60">
        <v>24104.702454545455</v>
      </c>
      <c r="G166" s="60">
        <v>23725.414177033494</v>
      </c>
      <c r="H166" s="60">
        <v>21262.688397129186</v>
      </c>
      <c r="I166" s="59"/>
      <c r="J166" s="60">
        <v>20.9</v>
      </c>
      <c r="K166" s="60">
        <v>20.9</v>
      </c>
      <c r="L166" s="60">
        <v>20.9</v>
      </c>
      <c r="M166" s="57"/>
      <c r="N166" s="61" t="s">
        <v>56</v>
      </c>
      <c r="O166" s="56"/>
      <c r="P166" s="62" t="s">
        <v>29</v>
      </c>
      <c r="Q166" s="63"/>
      <c r="R166" s="64">
        <f t="shared" si="4"/>
        <v>503788.28129999997</v>
      </c>
      <c r="S166" s="64">
        <f t="shared" si="4"/>
        <v>495861.15629999997</v>
      </c>
      <c r="T166" s="64">
        <f t="shared" si="4"/>
        <v>444390.18749999994</v>
      </c>
      <c r="U166" s="65">
        <f t="shared" si="5"/>
        <v>1444039.6250999998</v>
      </c>
      <c r="W166" s="53"/>
      <c r="X166" s="53"/>
    </row>
    <row r="167" spans="1:24">
      <c r="A167" s="54" t="s">
        <v>20</v>
      </c>
      <c r="B167" s="55" t="s">
        <v>63</v>
      </c>
      <c r="C167" s="56">
        <v>2</v>
      </c>
      <c r="D167" s="55" t="s">
        <v>55</v>
      </c>
      <c r="E167" s="57"/>
      <c r="F167" s="60">
        <v>19573.722333333331</v>
      </c>
      <c r="G167" s="60">
        <v>18486.145833333336</v>
      </c>
      <c r="H167" s="60">
        <v>17143.172166666667</v>
      </c>
      <c r="I167" s="59"/>
      <c r="J167" s="60">
        <v>1.2</v>
      </c>
      <c r="K167" s="60">
        <v>1.2</v>
      </c>
      <c r="L167" s="60">
        <v>1.2</v>
      </c>
      <c r="M167" s="57"/>
      <c r="N167" s="61" t="s">
        <v>56</v>
      </c>
      <c r="O167" s="56"/>
      <c r="P167" s="62" t="s">
        <v>35</v>
      </c>
      <c r="Q167" s="63"/>
      <c r="R167" s="64">
        <f t="shared" si="4"/>
        <v>23488.466799999998</v>
      </c>
      <c r="S167" s="64">
        <f t="shared" si="4"/>
        <v>22183.375000000004</v>
      </c>
      <c r="T167" s="64">
        <f t="shared" si="4"/>
        <v>20571.8066</v>
      </c>
      <c r="U167" s="65">
        <f t="shared" si="5"/>
        <v>66243.648400000005</v>
      </c>
      <c r="W167" s="53"/>
      <c r="X167" s="53"/>
    </row>
    <row r="168" spans="1:24">
      <c r="A168" s="54" t="s">
        <v>20</v>
      </c>
      <c r="B168" s="55" t="s">
        <v>63</v>
      </c>
      <c r="C168" s="56">
        <v>2</v>
      </c>
      <c r="D168" s="55" t="s">
        <v>55</v>
      </c>
      <c r="E168" s="57"/>
      <c r="F168" s="60">
        <v>24753.487111111113</v>
      </c>
      <c r="G168" s="60">
        <v>23960.84819047619</v>
      </c>
      <c r="H168" s="60">
        <v>21875.885396825397</v>
      </c>
      <c r="I168" s="59"/>
      <c r="J168" s="60">
        <v>1.575</v>
      </c>
      <c r="K168" s="60">
        <v>1.575</v>
      </c>
      <c r="L168" s="60">
        <v>1.575</v>
      </c>
      <c r="M168" s="57"/>
      <c r="N168" s="61" t="s">
        <v>56</v>
      </c>
      <c r="O168" s="56"/>
      <c r="P168" s="62" t="s">
        <v>30</v>
      </c>
      <c r="Q168" s="63"/>
      <c r="R168" s="64">
        <f t="shared" si="4"/>
        <v>38986.742200000001</v>
      </c>
      <c r="S168" s="64">
        <f t="shared" si="4"/>
        <v>37738.335899999998</v>
      </c>
      <c r="T168" s="64">
        <f t="shared" si="4"/>
        <v>34454.519500000002</v>
      </c>
      <c r="U168" s="65">
        <f t="shared" si="5"/>
        <v>111179.59760000001</v>
      </c>
      <c r="W168" s="53"/>
      <c r="X168" s="53"/>
    </row>
    <row r="169" spans="1:24">
      <c r="A169" s="54" t="s">
        <v>20</v>
      </c>
      <c r="B169" s="55" t="s">
        <v>63</v>
      </c>
      <c r="C169" s="56">
        <v>2</v>
      </c>
      <c r="D169" s="55" t="s">
        <v>55</v>
      </c>
      <c r="E169" s="57"/>
      <c r="F169" s="60">
        <v>20242.339649122805</v>
      </c>
      <c r="G169" s="60">
        <v>19183.730807017542</v>
      </c>
      <c r="H169" s="60">
        <v>17941.419964912282</v>
      </c>
      <c r="I169" s="59"/>
      <c r="J169" s="60">
        <v>2.85</v>
      </c>
      <c r="K169" s="60">
        <v>2.85</v>
      </c>
      <c r="L169" s="60">
        <v>2.85</v>
      </c>
      <c r="M169" s="57"/>
      <c r="N169" s="61" t="s">
        <v>56</v>
      </c>
      <c r="O169" s="56"/>
      <c r="P169" s="62" t="s">
        <v>38</v>
      </c>
      <c r="Q169" s="63"/>
      <c r="R169" s="64">
        <f t="shared" si="4"/>
        <v>57690.667999999998</v>
      </c>
      <c r="S169" s="64">
        <f t="shared" si="4"/>
        <v>54673.632799999999</v>
      </c>
      <c r="T169" s="64">
        <f t="shared" si="4"/>
        <v>51133.046900000008</v>
      </c>
      <c r="U169" s="65">
        <f t="shared" si="5"/>
        <v>163497.34770000001</v>
      </c>
      <c r="W169" s="53"/>
      <c r="X169" s="53"/>
    </row>
    <row r="170" spans="1:24">
      <c r="A170" s="54" t="s">
        <v>20</v>
      </c>
      <c r="B170" s="55" t="s">
        <v>63</v>
      </c>
      <c r="C170" s="56">
        <v>2</v>
      </c>
      <c r="D170" s="55" t="s">
        <v>55</v>
      </c>
      <c r="E170" s="57"/>
      <c r="F170" s="60">
        <v>34481.799466666671</v>
      </c>
      <c r="G170" s="60">
        <v>35282.44013333333</v>
      </c>
      <c r="H170" s="60">
        <v>30433.726533333334</v>
      </c>
      <c r="I170" s="59"/>
      <c r="J170" s="60">
        <v>1.5</v>
      </c>
      <c r="K170" s="60">
        <v>1.5</v>
      </c>
      <c r="L170" s="60">
        <v>1.5</v>
      </c>
      <c r="M170" s="57"/>
      <c r="N170" s="61" t="s">
        <v>56</v>
      </c>
      <c r="O170" s="56"/>
      <c r="P170" s="62" t="s">
        <v>39</v>
      </c>
      <c r="Q170" s="63"/>
      <c r="R170" s="64">
        <f t="shared" si="4"/>
        <v>51722.699200000003</v>
      </c>
      <c r="S170" s="64">
        <f t="shared" si="4"/>
        <v>52923.660199999998</v>
      </c>
      <c r="T170" s="64">
        <f t="shared" si="4"/>
        <v>45650.589800000002</v>
      </c>
      <c r="U170" s="65">
        <f t="shared" si="5"/>
        <v>150296.9492</v>
      </c>
      <c r="W170" s="53"/>
      <c r="X170" s="53"/>
    </row>
    <row r="171" spans="1:24">
      <c r="A171" s="54" t="s">
        <v>20</v>
      </c>
      <c r="B171" s="55" t="s">
        <v>63</v>
      </c>
      <c r="C171" s="56">
        <v>2</v>
      </c>
      <c r="D171" s="55" t="s">
        <v>55</v>
      </c>
      <c r="E171" s="57"/>
      <c r="F171" s="60">
        <v>28348.195612903226</v>
      </c>
      <c r="G171" s="60">
        <v>29279.994967741935</v>
      </c>
      <c r="H171" s="60">
        <v>28850.478838709678</v>
      </c>
      <c r="I171" s="59"/>
      <c r="J171" s="60">
        <v>0.77500000000000002</v>
      </c>
      <c r="K171" s="60">
        <v>0.77500000000000002</v>
      </c>
      <c r="L171" s="60">
        <v>0.77500000000000002</v>
      </c>
      <c r="M171" s="57"/>
      <c r="N171" s="61" t="s">
        <v>56</v>
      </c>
      <c r="O171" s="56"/>
      <c r="P171" s="62" t="s">
        <v>31</v>
      </c>
      <c r="Q171" s="63"/>
      <c r="R171" s="64">
        <f t="shared" si="4"/>
        <v>21969.851600000002</v>
      </c>
      <c r="S171" s="64">
        <f t="shared" si="4"/>
        <v>22691.9961</v>
      </c>
      <c r="T171" s="64">
        <f t="shared" si="4"/>
        <v>22359.1211</v>
      </c>
      <c r="U171" s="65">
        <f t="shared" si="5"/>
        <v>67020.968800000002</v>
      </c>
      <c r="W171" s="53"/>
      <c r="X171" s="53"/>
    </row>
    <row r="172" spans="1:24">
      <c r="A172" s="54" t="s">
        <v>20</v>
      </c>
      <c r="B172" s="55" t="s">
        <v>64</v>
      </c>
      <c r="C172" s="56">
        <v>2</v>
      </c>
      <c r="D172" s="55" t="s">
        <v>55</v>
      </c>
      <c r="E172" s="57"/>
      <c r="F172" s="60">
        <v>28938.541000000001</v>
      </c>
      <c r="G172" s="60">
        <v>26913.451150000001</v>
      </c>
      <c r="H172" s="60">
        <v>25471.3711</v>
      </c>
      <c r="I172" s="59"/>
      <c r="J172" s="60">
        <v>2</v>
      </c>
      <c r="K172" s="60">
        <v>2</v>
      </c>
      <c r="L172" s="60">
        <v>2</v>
      </c>
      <c r="M172" s="57"/>
      <c r="N172" s="61" t="s">
        <v>56</v>
      </c>
      <c r="O172" s="56"/>
      <c r="P172" s="62" t="s">
        <v>27</v>
      </c>
      <c r="Q172" s="63"/>
      <c r="R172" s="64">
        <f t="shared" si="4"/>
        <v>57877.082000000002</v>
      </c>
      <c r="S172" s="64">
        <f t="shared" si="4"/>
        <v>53826.902300000002</v>
      </c>
      <c r="T172" s="64">
        <f t="shared" si="4"/>
        <v>50942.742200000001</v>
      </c>
      <c r="U172" s="65">
        <f t="shared" si="5"/>
        <v>162646.72650000002</v>
      </c>
      <c r="W172" s="53"/>
      <c r="X172" s="53"/>
    </row>
    <row r="173" spans="1:24">
      <c r="A173" s="54" t="s">
        <v>20</v>
      </c>
      <c r="B173" s="55" t="s">
        <v>64</v>
      </c>
      <c r="C173" s="56">
        <v>2</v>
      </c>
      <c r="D173" s="55" t="s">
        <v>55</v>
      </c>
      <c r="E173" s="57"/>
      <c r="F173" s="60">
        <v>28008.151796060254</v>
      </c>
      <c r="G173" s="60">
        <v>27199.971031286212</v>
      </c>
      <c r="H173" s="60">
        <v>24751.52085747393</v>
      </c>
      <c r="I173" s="59"/>
      <c r="J173" s="60">
        <v>43.15</v>
      </c>
      <c r="K173" s="60">
        <v>43.15</v>
      </c>
      <c r="L173" s="60">
        <v>43.15</v>
      </c>
      <c r="M173" s="57"/>
      <c r="N173" s="61" t="s">
        <v>56</v>
      </c>
      <c r="O173" s="56"/>
      <c r="P173" s="62" t="s">
        <v>23</v>
      </c>
      <c r="Q173" s="63"/>
      <c r="R173" s="64">
        <f t="shared" si="4"/>
        <v>1208551.75</v>
      </c>
      <c r="S173" s="64">
        <f t="shared" si="4"/>
        <v>1173678.75</v>
      </c>
      <c r="T173" s="64">
        <f t="shared" si="4"/>
        <v>1068028.125</v>
      </c>
      <c r="U173" s="65">
        <f t="shared" si="5"/>
        <v>3450258.625</v>
      </c>
      <c r="W173" s="53"/>
      <c r="X173" s="53"/>
    </row>
    <row r="174" spans="1:24">
      <c r="A174" s="54" t="s">
        <v>20</v>
      </c>
      <c r="B174" s="55" t="s">
        <v>64</v>
      </c>
      <c r="C174" s="56">
        <v>2</v>
      </c>
      <c r="D174" s="55" t="s">
        <v>55</v>
      </c>
      <c r="E174" s="57"/>
      <c r="F174" s="60">
        <v>15383.631533333333</v>
      </c>
      <c r="G174" s="60">
        <v>14160.487000000001</v>
      </c>
      <c r="H174" s="60">
        <v>13565.058599999998</v>
      </c>
      <c r="I174" s="59"/>
      <c r="J174" s="60">
        <v>1.5</v>
      </c>
      <c r="K174" s="60">
        <v>1.5</v>
      </c>
      <c r="L174" s="60">
        <v>1.5</v>
      </c>
      <c r="M174" s="57"/>
      <c r="N174" s="61" t="s">
        <v>56</v>
      </c>
      <c r="O174" s="56"/>
      <c r="P174" s="62" t="s">
        <v>28</v>
      </c>
      <c r="Q174" s="63"/>
      <c r="R174" s="64">
        <f t="shared" si="4"/>
        <v>23075.4473</v>
      </c>
      <c r="S174" s="64">
        <f t="shared" si="4"/>
        <v>21240.730500000001</v>
      </c>
      <c r="T174" s="64">
        <f t="shared" si="4"/>
        <v>20347.587899999999</v>
      </c>
      <c r="U174" s="65">
        <f t="shared" si="5"/>
        <v>64663.765700000004</v>
      </c>
      <c r="W174" s="53"/>
      <c r="X174" s="53"/>
    </row>
    <row r="175" spans="1:24">
      <c r="A175" s="54" t="s">
        <v>20</v>
      </c>
      <c r="B175" s="55" t="s">
        <v>64</v>
      </c>
      <c r="C175" s="56">
        <v>2</v>
      </c>
      <c r="D175" s="55" t="s">
        <v>55</v>
      </c>
      <c r="E175" s="57"/>
      <c r="F175" s="60">
        <v>31876.267228346456</v>
      </c>
      <c r="G175" s="60">
        <v>30207.202267716533</v>
      </c>
      <c r="H175" s="60">
        <v>28057.281007874015</v>
      </c>
      <c r="I175" s="59"/>
      <c r="J175" s="60">
        <v>12.7</v>
      </c>
      <c r="K175" s="60">
        <v>12.7</v>
      </c>
      <c r="L175" s="60">
        <v>12.7</v>
      </c>
      <c r="M175" s="57"/>
      <c r="N175" s="61" t="s">
        <v>56</v>
      </c>
      <c r="O175" s="56"/>
      <c r="P175" s="62" t="s">
        <v>29</v>
      </c>
      <c r="Q175" s="63"/>
      <c r="R175" s="64">
        <f t="shared" si="4"/>
        <v>404828.59379999997</v>
      </c>
      <c r="S175" s="64">
        <f t="shared" si="4"/>
        <v>383631.46879999997</v>
      </c>
      <c r="T175" s="64">
        <f t="shared" si="4"/>
        <v>356327.46879999997</v>
      </c>
      <c r="U175" s="65">
        <f t="shared" si="5"/>
        <v>1144787.5314</v>
      </c>
      <c r="W175" s="53"/>
      <c r="X175" s="53"/>
    </row>
    <row r="176" spans="1:24">
      <c r="A176" s="54" t="s">
        <v>20</v>
      </c>
      <c r="B176" s="55" t="s">
        <v>64</v>
      </c>
      <c r="C176" s="56">
        <v>2</v>
      </c>
      <c r="D176" s="55" t="s">
        <v>55</v>
      </c>
      <c r="E176" s="57"/>
      <c r="F176" s="60">
        <v>29222.52457142857</v>
      </c>
      <c r="G176" s="60">
        <v>28100.383942857145</v>
      </c>
      <c r="H176" s="60">
        <v>25653.977657142856</v>
      </c>
      <c r="I176" s="59"/>
      <c r="J176" s="60">
        <v>1.75</v>
      </c>
      <c r="K176" s="60">
        <v>1.75</v>
      </c>
      <c r="L176" s="60">
        <v>1.75</v>
      </c>
      <c r="M176" s="57"/>
      <c r="N176" s="61" t="s">
        <v>56</v>
      </c>
      <c r="O176" s="56"/>
      <c r="P176" s="62" t="s">
        <v>31</v>
      </c>
      <c r="Q176" s="63"/>
      <c r="R176" s="64">
        <f t="shared" si="4"/>
        <v>51139.417999999998</v>
      </c>
      <c r="S176" s="64">
        <f t="shared" si="4"/>
        <v>49175.671900000001</v>
      </c>
      <c r="T176" s="64">
        <f t="shared" si="4"/>
        <v>44894.460899999998</v>
      </c>
      <c r="U176" s="65">
        <f t="shared" si="5"/>
        <v>145209.5508</v>
      </c>
      <c r="W176" s="53"/>
      <c r="X176" s="53"/>
    </row>
    <row r="177" spans="1:24">
      <c r="A177" s="54" t="s">
        <v>20</v>
      </c>
      <c r="B177" s="55" t="s">
        <v>65</v>
      </c>
      <c r="C177" s="56">
        <v>2</v>
      </c>
      <c r="D177" s="55" t="s">
        <v>55</v>
      </c>
      <c r="E177" s="57"/>
      <c r="F177" s="60">
        <v>26417.9323</v>
      </c>
      <c r="G177" s="60">
        <v>25336.789066666664</v>
      </c>
      <c r="H177" s="60">
        <v>23233.377600000003</v>
      </c>
      <c r="I177" s="59"/>
      <c r="J177" s="60">
        <v>6</v>
      </c>
      <c r="K177" s="60">
        <v>6</v>
      </c>
      <c r="L177" s="60">
        <v>6</v>
      </c>
      <c r="M177" s="57"/>
      <c r="N177" s="61" t="s">
        <v>56</v>
      </c>
      <c r="O177" s="56"/>
      <c r="P177" s="62" t="s">
        <v>27</v>
      </c>
      <c r="Q177" s="63"/>
      <c r="R177" s="64">
        <f t="shared" si="4"/>
        <v>158507.5938</v>
      </c>
      <c r="S177" s="64">
        <f t="shared" si="4"/>
        <v>152020.73439999999</v>
      </c>
      <c r="T177" s="64">
        <f t="shared" si="4"/>
        <v>139400.26560000001</v>
      </c>
      <c r="U177" s="65">
        <f t="shared" si="5"/>
        <v>449928.59380000003</v>
      </c>
      <c r="W177" s="53"/>
      <c r="X177" s="53"/>
    </row>
    <row r="178" spans="1:24">
      <c r="A178" s="54" t="s">
        <v>20</v>
      </c>
      <c r="B178" s="55" t="s">
        <v>65</v>
      </c>
      <c r="C178" s="56">
        <v>2</v>
      </c>
      <c r="D178" s="55" t="s">
        <v>55</v>
      </c>
      <c r="E178" s="57"/>
      <c r="F178" s="60">
        <v>34972.060626702994</v>
      </c>
      <c r="G178" s="60">
        <v>33525.664168937328</v>
      </c>
      <c r="H178" s="60">
        <v>31043.273160762939</v>
      </c>
      <c r="I178" s="59"/>
      <c r="J178" s="60">
        <v>36.700000000000003</v>
      </c>
      <c r="K178" s="60">
        <v>36.700000000000003</v>
      </c>
      <c r="L178" s="60">
        <v>36.700000000000003</v>
      </c>
      <c r="M178" s="57"/>
      <c r="N178" s="61" t="s">
        <v>56</v>
      </c>
      <c r="O178" s="56"/>
      <c r="P178" s="62" t="s">
        <v>23</v>
      </c>
      <c r="Q178" s="63"/>
      <c r="R178" s="64">
        <f t="shared" si="4"/>
        <v>1283474.625</v>
      </c>
      <c r="S178" s="64">
        <f t="shared" si="4"/>
        <v>1230391.875</v>
      </c>
      <c r="T178" s="64">
        <f t="shared" si="4"/>
        <v>1139288.125</v>
      </c>
      <c r="U178" s="65">
        <f t="shared" si="5"/>
        <v>3653154.625</v>
      </c>
      <c r="W178" s="53"/>
      <c r="X178" s="53"/>
    </row>
    <row r="179" spans="1:24">
      <c r="A179" s="54" t="s">
        <v>20</v>
      </c>
      <c r="B179" s="55" t="s">
        <v>65</v>
      </c>
      <c r="C179" s="56">
        <v>2</v>
      </c>
      <c r="D179" s="55" t="s">
        <v>55</v>
      </c>
      <c r="E179" s="57"/>
      <c r="F179" s="60">
        <v>29660.9375</v>
      </c>
      <c r="G179" s="60">
        <v>28429.507375000001</v>
      </c>
      <c r="H179" s="60">
        <v>26197.460944444443</v>
      </c>
      <c r="I179" s="59"/>
      <c r="J179" s="60">
        <v>7.2</v>
      </c>
      <c r="K179" s="60">
        <v>7.2</v>
      </c>
      <c r="L179" s="60">
        <v>7.2</v>
      </c>
      <c r="M179" s="57"/>
      <c r="N179" s="61" t="s">
        <v>56</v>
      </c>
      <c r="O179" s="56"/>
      <c r="P179" s="62" t="s">
        <v>28</v>
      </c>
      <c r="Q179" s="63"/>
      <c r="R179" s="64">
        <f t="shared" si="4"/>
        <v>213558.75</v>
      </c>
      <c r="S179" s="64">
        <f t="shared" si="4"/>
        <v>204692.45310000001</v>
      </c>
      <c r="T179" s="64">
        <f t="shared" si="4"/>
        <v>188621.7188</v>
      </c>
      <c r="U179" s="65">
        <f t="shared" si="5"/>
        <v>606872.92190000007</v>
      </c>
      <c r="W179" s="53"/>
      <c r="X179" s="53"/>
    </row>
    <row r="180" spans="1:24">
      <c r="A180" s="54" t="s">
        <v>20</v>
      </c>
      <c r="B180" s="55" t="s">
        <v>65</v>
      </c>
      <c r="C180" s="56">
        <v>2</v>
      </c>
      <c r="D180" s="55" t="s">
        <v>55</v>
      </c>
      <c r="E180" s="57"/>
      <c r="F180" s="60">
        <v>22124.354166666668</v>
      </c>
      <c r="G180" s="60">
        <v>20968.774311111112</v>
      </c>
      <c r="H180" s="60">
        <v>19483.230900000002</v>
      </c>
      <c r="I180" s="59"/>
      <c r="J180" s="60">
        <v>9</v>
      </c>
      <c r="K180" s="60">
        <v>9</v>
      </c>
      <c r="L180" s="60">
        <v>9</v>
      </c>
      <c r="M180" s="57"/>
      <c r="N180" s="61" t="s">
        <v>56</v>
      </c>
      <c r="O180" s="56"/>
      <c r="P180" s="62" t="s">
        <v>29</v>
      </c>
      <c r="Q180" s="63"/>
      <c r="R180" s="64">
        <f t="shared" si="4"/>
        <v>199119.1875</v>
      </c>
      <c r="S180" s="64">
        <f t="shared" si="4"/>
        <v>188718.9688</v>
      </c>
      <c r="T180" s="64">
        <f t="shared" si="4"/>
        <v>175349.07810000001</v>
      </c>
      <c r="U180" s="65">
        <f t="shared" si="5"/>
        <v>563187.23440000007</v>
      </c>
      <c r="W180" s="53"/>
      <c r="X180" s="53"/>
    </row>
    <row r="181" spans="1:24">
      <c r="A181" s="54" t="s">
        <v>20</v>
      </c>
      <c r="B181" s="55" t="s">
        <v>65</v>
      </c>
      <c r="C181" s="56">
        <v>2</v>
      </c>
      <c r="D181" s="55" t="s">
        <v>55</v>
      </c>
      <c r="E181" s="57"/>
      <c r="F181" s="60">
        <v>40750.015599999999</v>
      </c>
      <c r="G181" s="60">
        <v>39250.468800000002</v>
      </c>
      <c r="H181" s="60">
        <v>35829.285199999998</v>
      </c>
      <c r="I181" s="59"/>
      <c r="J181" s="60">
        <v>1</v>
      </c>
      <c r="K181" s="60">
        <v>1</v>
      </c>
      <c r="L181" s="60">
        <v>1</v>
      </c>
      <c r="M181" s="57"/>
      <c r="N181" s="61" t="s">
        <v>56</v>
      </c>
      <c r="O181" s="56"/>
      <c r="P181" s="62" t="s">
        <v>35</v>
      </c>
      <c r="Q181" s="63"/>
      <c r="R181" s="64">
        <f t="shared" si="4"/>
        <v>40750.015599999999</v>
      </c>
      <c r="S181" s="64">
        <f t="shared" si="4"/>
        <v>39250.468800000002</v>
      </c>
      <c r="T181" s="64">
        <f t="shared" si="4"/>
        <v>35829.285199999998</v>
      </c>
      <c r="U181" s="65">
        <f t="shared" si="5"/>
        <v>115829.7696</v>
      </c>
      <c r="W181" s="53"/>
      <c r="X181" s="53"/>
    </row>
    <row r="182" spans="1:24">
      <c r="A182" s="54" t="s">
        <v>20</v>
      </c>
      <c r="B182" s="55" t="s">
        <v>65</v>
      </c>
      <c r="C182" s="56">
        <v>2</v>
      </c>
      <c r="D182" s="55" t="s">
        <v>55</v>
      </c>
      <c r="E182" s="57"/>
      <c r="F182" s="60">
        <v>42928.865600000005</v>
      </c>
      <c r="G182" s="60">
        <v>42402.893759999999</v>
      </c>
      <c r="H182" s="60">
        <v>37668.653120000003</v>
      </c>
      <c r="I182" s="59"/>
      <c r="J182" s="60">
        <v>0.625</v>
      </c>
      <c r="K182" s="60">
        <v>0.625</v>
      </c>
      <c r="L182" s="60">
        <v>0.625</v>
      </c>
      <c r="M182" s="57"/>
      <c r="N182" s="61" t="s">
        <v>56</v>
      </c>
      <c r="O182" s="56"/>
      <c r="P182" s="62" t="s">
        <v>30</v>
      </c>
      <c r="Q182" s="63"/>
      <c r="R182" s="64">
        <f t="shared" si="4"/>
        <v>26830.541000000005</v>
      </c>
      <c r="S182" s="64">
        <f t="shared" si="4"/>
        <v>26501.8086</v>
      </c>
      <c r="T182" s="64">
        <f t="shared" si="4"/>
        <v>23542.908200000002</v>
      </c>
      <c r="U182" s="65">
        <f t="shared" si="5"/>
        <v>76875.257800000007</v>
      </c>
      <c r="W182" s="53"/>
      <c r="X182" s="53"/>
    </row>
    <row r="183" spans="1:24">
      <c r="A183" s="54" t="s">
        <v>20</v>
      </c>
      <c r="B183" s="55" t="s">
        <v>65</v>
      </c>
      <c r="C183" s="56">
        <v>2</v>
      </c>
      <c r="D183" s="55" t="s">
        <v>55</v>
      </c>
      <c r="E183" s="57"/>
      <c r="F183" s="60">
        <v>16418.898399999998</v>
      </c>
      <c r="G183" s="60">
        <v>16804.2988</v>
      </c>
      <c r="H183" s="60">
        <v>15476.886699999999</v>
      </c>
      <c r="I183" s="59"/>
      <c r="J183" s="60">
        <v>1</v>
      </c>
      <c r="K183" s="60">
        <v>1</v>
      </c>
      <c r="L183" s="60">
        <v>1</v>
      </c>
      <c r="M183" s="57"/>
      <c r="N183" s="61" t="s">
        <v>56</v>
      </c>
      <c r="O183" s="56"/>
      <c r="P183" s="62" t="s">
        <v>38</v>
      </c>
      <c r="Q183" s="63"/>
      <c r="R183" s="64">
        <f t="shared" si="4"/>
        <v>16418.898399999998</v>
      </c>
      <c r="S183" s="64">
        <f t="shared" si="4"/>
        <v>16804.2988</v>
      </c>
      <c r="T183" s="64">
        <f t="shared" si="4"/>
        <v>15476.886699999999</v>
      </c>
      <c r="U183" s="65">
        <f t="shared" si="5"/>
        <v>48700.083899999998</v>
      </c>
      <c r="W183" s="53"/>
      <c r="X183" s="53"/>
    </row>
    <row r="184" spans="1:24">
      <c r="A184" s="54" t="s">
        <v>20</v>
      </c>
      <c r="B184" s="55" t="s">
        <v>65</v>
      </c>
      <c r="C184" s="56">
        <v>2</v>
      </c>
      <c r="D184" s="55" t="s">
        <v>55</v>
      </c>
      <c r="E184" s="57"/>
      <c r="F184" s="60">
        <v>14986.478799999999</v>
      </c>
      <c r="G184" s="60">
        <v>13811.4308</v>
      </c>
      <c r="H184" s="60">
        <v>13230.677428571429</v>
      </c>
      <c r="I184" s="59"/>
      <c r="J184" s="60">
        <v>1.75</v>
      </c>
      <c r="K184" s="60">
        <v>1.75</v>
      </c>
      <c r="L184" s="60">
        <v>1.75</v>
      </c>
      <c r="M184" s="57"/>
      <c r="N184" s="61" t="s">
        <v>56</v>
      </c>
      <c r="O184" s="56"/>
      <c r="P184" s="62" t="s">
        <v>31</v>
      </c>
      <c r="Q184" s="63"/>
      <c r="R184" s="64">
        <f t="shared" si="4"/>
        <v>26226.337899999999</v>
      </c>
      <c r="S184" s="64">
        <f t="shared" si="4"/>
        <v>24170.0039</v>
      </c>
      <c r="T184" s="64">
        <f t="shared" si="4"/>
        <v>23153.6855</v>
      </c>
      <c r="U184" s="65">
        <f t="shared" si="5"/>
        <v>73550.027299999987</v>
      </c>
      <c r="W184" s="53"/>
      <c r="X184" s="53"/>
    </row>
    <row r="185" spans="1:24">
      <c r="A185" s="54" t="s">
        <v>20</v>
      </c>
      <c r="B185" s="55" t="s">
        <v>66</v>
      </c>
      <c r="C185" s="56">
        <v>2</v>
      </c>
      <c r="D185" s="55" t="s">
        <v>55</v>
      </c>
      <c r="E185" s="57"/>
      <c r="F185" s="60">
        <v>30329.712871287127</v>
      </c>
      <c r="G185" s="60">
        <v>28534.59900990099</v>
      </c>
      <c r="H185" s="60">
        <v>26722.537132673264</v>
      </c>
      <c r="I185" s="59"/>
      <c r="J185" s="60">
        <v>12.625</v>
      </c>
      <c r="K185" s="60">
        <v>12.625</v>
      </c>
      <c r="L185" s="60">
        <v>12.625</v>
      </c>
      <c r="M185" s="57"/>
      <c r="N185" s="61" t="s">
        <v>56</v>
      </c>
      <c r="O185" s="56"/>
      <c r="P185" s="62" t="s">
        <v>27</v>
      </c>
      <c r="Q185" s="63"/>
      <c r="R185" s="64">
        <f t="shared" si="4"/>
        <v>382912.625</v>
      </c>
      <c r="S185" s="64">
        <f t="shared" si="4"/>
        <v>360249.3125</v>
      </c>
      <c r="T185" s="64">
        <f t="shared" si="4"/>
        <v>337372.03129999997</v>
      </c>
      <c r="U185" s="65">
        <f t="shared" si="5"/>
        <v>1080533.9687999999</v>
      </c>
      <c r="W185" s="53"/>
      <c r="X185" s="53"/>
    </row>
    <row r="186" spans="1:24">
      <c r="A186" s="54" t="s">
        <v>20</v>
      </c>
      <c r="B186" s="55" t="s">
        <v>66</v>
      </c>
      <c r="C186" s="56">
        <v>2</v>
      </c>
      <c r="D186" s="55" t="s">
        <v>55</v>
      </c>
      <c r="E186" s="57"/>
      <c r="F186" s="60">
        <v>42098.366197183095</v>
      </c>
      <c r="G186" s="60">
        <v>39683.800000000003</v>
      </c>
      <c r="H186" s="60">
        <v>37057.117370892018</v>
      </c>
      <c r="I186" s="59"/>
      <c r="J186" s="60">
        <v>106.5</v>
      </c>
      <c r="K186" s="60">
        <v>107.5</v>
      </c>
      <c r="L186" s="60">
        <v>106.5</v>
      </c>
      <c r="M186" s="57"/>
      <c r="N186" s="61" t="s">
        <v>56</v>
      </c>
      <c r="O186" s="56"/>
      <c r="P186" s="62" t="s">
        <v>23</v>
      </c>
      <c r="Q186" s="63"/>
      <c r="R186" s="64">
        <f t="shared" si="4"/>
        <v>4483476</v>
      </c>
      <c r="S186" s="64">
        <f t="shared" si="4"/>
        <v>4266008.5</v>
      </c>
      <c r="T186" s="64">
        <f t="shared" si="4"/>
        <v>3946583</v>
      </c>
      <c r="U186" s="65">
        <f t="shared" si="5"/>
        <v>12696067.5</v>
      </c>
      <c r="W186" s="53"/>
      <c r="X186" s="53"/>
    </row>
    <row r="187" spans="1:24">
      <c r="A187" s="54" t="s">
        <v>20</v>
      </c>
      <c r="B187" s="55" t="s">
        <v>66</v>
      </c>
      <c r="C187" s="56">
        <v>2</v>
      </c>
      <c r="D187" s="55" t="s">
        <v>55</v>
      </c>
      <c r="E187" s="57"/>
      <c r="F187" s="60">
        <v>31056.951928205126</v>
      </c>
      <c r="G187" s="60">
        <v>29829.76923076923</v>
      </c>
      <c r="H187" s="60">
        <v>27347.551282051281</v>
      </c>
      <c r="I187" s="59"/>
      <c r="J187" s="60">
        <v>9.75</v>
      </c>
      <c r="K187" s="60">
        <v>9.75</v>
      </c>
      <c r="L187" s="60">
        <v>9.75</v>
      </c>
      <c r="M187" s="57"/>
      <c r="N187" s="61" t="s">
        <v>56</v>
      </c>
      <c r="O187" s="56"/>
      <c r="P187" s="62" t="s">
        <v>28</v>
      </c>
      <c r="Q187" s="63"/>
      <c r="R187" s="64">
        <f t="shared" si="4"/>
        <v>302805.28129999997</v>
      </c>
      <c r="S187" s="64">
        <f t="shared" si="4"/>
        <v>290840.25</v>
      </c>
      <c r="T187" s="64">
        <f t="shared" si="4"/>
        <v>266638.625</v>
      </c>
      <c r="U187" s="65">
        <f t="shared" si="5"/>
        <v>860284.15629999992</v>
      </c>
      <c r="W187" s="53"/>
      <c r="X187" s="53"/>
    </row>
    <row r="188" spans="1:24">
      <c r="A188" s="54" t="s">
        <v>20</v>
      </c>
      <c r="B188" s="55" t="s">
        <v>66</v>
      </c>
      <c r="C188" s="56">
        <v>2</v>
      </c>
      <c r="D188" s="55" t="s">
        <v>55</v>
      </c>
      <c r="E188" s="57"/>
      <c r="F188" s="60">
        <v>40288.936893203885</v>
      </c>
      <c r="G188" s="60">
        <v>38513.225728155339</v>
      </c>
      <c r="H188" s="60">
        <v>35469.844660194176</v>
      </c>
      <c r="I188" s="59"/>
      <c r="J188" s="60">
        <v>25.75</v>
      </c>
      <c r="K188" s="60">
        <v>25.75</v>
      </c>
      <c r="L188" s="60">
        <v>25.75</v>
      </c>
      <c r="M188" s="57"/>
      <c r="N188" s="61" t="s">
        <v>56</v>
      </c>
      <c r="O188" s="56"/>
      <c r="P188" s="62" t="s">
        <v>29</v>
      </c>
      <c r="Q188" s="63"/>
      <c r="R188" s="64">
        <f t="shared" si="4"/>
        <v>1037440.125</v>
      </c>
      <c r="S188" s="64">
        <f t="shared" si="4"/>
        <v>991715.5625</v>
      </c>
      <c r="T188" s="64">
        <f t="shared" si="4"/>
        <v>913348.5</v>
      </c>
      <c r="U188" s="65">
        <f t="shared" si="5"/>
        <v>2942504.1875</v>
      </c>
      <c r="W188" s="53"/>
      <c r="X188" s="53"/>
    </row>
    <row r="189" spans="1:24">
      <c r="A189" s="54" t="s">
        <v>20</v>
      </c>
      <c r="B189" s="55" t="s">
        <v>66</v>
      </c>
      <c r="C189" s="56">
        <v>2</v>
      </c>
      <c r="D189" s="55" t="s">
        <v>55</v>
      </c>
      <c r="E189" s="57"/>
      <c r="F189" s="60">
        <v>18846.623049999998</v>
      </c>
      <c r="G189" s="60">
        <v>17352.132799999999</v>
      </c>
      <c r="H189" s="60">
        <v>16622.498049999998</v>
      </c>
      <c r="I189" s="59"/>
      <c r="J189" s="60">
        <v>2</v>
      </c>
      <c r="K189" s="60">
        <v>2</v>
      </c>
      <c r="L189" s="60">
        <v>2</v>
      </c>
      <c r="M189" s="57"/>
      <c r="N189" s="61" t="s">
        <v>56</v>
      </c>
      <c r="O189" s="56"/>
      <c r="P189" s="62" t="s">
        <v>35</v>
      </c>
      <c r="Q189" s="63"/>
      <c r="R189" s="64">
        <f t="shared" si="4"/>
        <v>37693.246099999997</v>
      </c>
      <c r="S189" s="64">
        <f t="shared" si="4"/>
        <v>34704.265599999999</v>
      </c>
      <c r="T189" s="64">
        <f t="shared" si="4"/>
        <v>33244.996099999997</v>
      </c>
      <c r="U189" s="65">
        <f t="shared" si="5"/>
        <v>105642.50779999999</v>
      </c>
      <c r="W189" s="53"/>
      <c r="X189" s="53"/>
    </row>
    <row r="190" spans="1:24">
      <c r="A190" s="54" t="s">
        <v>20</v>
      </c>
      <c r="B190" s="55" t="s">
        <v>66</v>
      </c>
      <c r="C190" s="56">
        <v>2</v>
      </c>
      <c r="D190" s="55" t="s">
        <v>55</v>
      </c>
      <c r="E190" s="57"/>
      <c r="F190" s="60">
        <v>48591.780487804877</v>
      </c>
      <c r="G190" s="60">
        <v>47126.259141463415</v>
      </c>
      <c r="H190" s="60">
        <v>42741.545736585365</v>
      </c>
      <c r="I190" s="59"/>
      <c r="J190" s="60">
        <v>5.125</v>
      </c>
      <c r="K190" s="60">
        <v>5.125</v>
      </c>
      <c r="L190" s="60">
        <v>5.125</v>
      </c>
      <c r="M190" s="57"/>
      <c r="N190" s="61" t="s">
        <v>56</v>
      </c>
      <c r="O190" s="56"/>
      <c r="P190" s="62" t="s">
        <v>30</v>
      </c>
      <c r="Q190" s="63"/>
      <c r="R190" s="64">
        <f t="shared" si="4"/>
        <v>249032.875</v>
      </c>
      <c r="S190" s="64">
        <f t="shared" si="4"/>
        <v>241522.07810000001</v>
      </c>
      <c r="T190" s="64">
        <f t="shared" si="4"/>
        <v>219050.42189999999</v>
      </c>
      <c r="U190" s="65">
        <f t="shared" si="5"/>
        <v>709605.375</v>
      </c>
      <c r="W190" s="53"/>
      <c r="X190" s="53"/>
    </row>
    <row r="191" spans="1:24">
      <c r="A191" s="54" t="s">
        <v>20</v>
      </c>
      <c r="B191" s="55" t="s">
        <v>66</v>
      </c>
      <c r="C191" s="56">
        <v>2</v>
      </c>
      <c r="D191" s="55" t="s">
        <v>55</v>
      </c>
      <c r="E191" s="57"/>
      <c r="F191" s="60">
        <v>24611.039100000002</v>
      </c>
      <c r="G191" s="60">
        <v>22610.5</v>
      </c>
      <c r="H191" s="60">
        <v>21659.757799999999</v>
      </c>
      <c r="I191" s="59"/>
      <c r="J191" s="60">
        <v>1</v>
      </c>
      <c r="K191" s="60">
        <v>1</v>
      </c>
      <c r="L191" s="60">
        <v>1</v>
      </c>
      <c r="M191" s="57"/>
      <c r="N191" s="61" t="s">
        <v>56</v>
      </c>
      <c r="O191" s="56"/>
      <c r="P191" s="62" t="s">
        <v>31</v>
      </c>
      <c r="Q191" s="63"/>
      <c r="R191" s="64">
        <f t="shared" si="4"/>
        <v>24611.039100000002</v>
      </c>
      <c r="S191" s="64">
        <f t="shared" si="4"/>
        <v>22610.5</v>
      </c>
      <c r="T191" s="64">
        <f t="shared" si="4"/>
        <v>21659.757799999999</v>
      </c>
      <c r="U191" s="65">
        <f t="shared" si="5"/>
        <v>68881.296900000001</v>
      </c>
      <c r="W191" s="53"/>
      <c r="X191" s="53"/>
    </row>
    <row r="192" spans="1:24">
      <c r="A192" s="54" t="s">
        <v>20</v>
      </c>
      <c r="B192" s="55" t="s">
        <v>67</v>
      </c>
      <c r="C192" s="56">
        <v>2</v>
      </c>
      <c r="D192" s="55" t="s">
        <v>55</v>
      </c>
      <c r="E192" s="57"/>
      <c r="F192" s="60">
        <v>42140.390650000001</v>
      </c>
      <c r="G192" s="60">
        <v>40892.855450000003</v>
      </c>
      <c r="H192" s="60">
        <v>37322.863299999997</v>
      </c>
      <c r="I192" s="59"/>
      <c r="J192" s="60">
        <v>2</v>
      </c>
      <c r="K192" s="60">
        <v>2</v>
      </c>
      <c r="L192" s="60">
        <v>2</v>
      </c>
      <c r="M192" s="57"/>
      <c r="N192" s="61" t="s">
        <v>56</v>
      </c>
      <c r="O192" s="56"/>
      <c r="P192" s="62" t="s">
        <v>27</v>
      </c>
      <c r="Q192" s="63"/>
      <c r="R192" s="64">
        <f t="shared" si="4"/>
        <v>84280.781300000002</v>
      </c>
      <c r="S192" s="64">
        <f t="shared" si="4"/>
        <v>81785.710900000005</v>
      </c>
      <c r="T192" s="64">
        <f t="shared" si="4"/>
        <v>74645.726599999995</v>
      </c>
      <c r="U192" s="65">
        <f t="shared" si="5"/>
        <v>240712.2188</v>
      </c>
      <c r="W192" s="53"/>
      <c r="X192" s="53"/>
    </row>
    <row r="193" spans="1:24">
      <c r="A193" s="54" t="s">
        <v>20</v>
      </c>
      <c r="B193" s="55" t="s">
        <v>67</v>
      </c>
      <c r="C193" s="56">
        <v>2</v>
      </c>
      <c r="D193" s="55" t="s">
        <v>55</v>
      </c>
      <c r="E193" s="57"/>
      <c r="F193" s="60">
        <v>52973.599137931036</v>
      </c>
      <c r="G193" s="60">
        <v>52650.314814814818</v>
      </c>
      <c r="H193" s="60">
        <v>49192.541666666664</v>
      </c>
      <c r="I193" s="59"/>
      <c r="J193" s="60">
        <v>14.5</v>
      </c>
      <c r="K193" s="60">
        <v>13.5</v>
      </c>
      <c r="L193" s="60">
        <v>13.5</v>
      </c>
      <c r="M193" s="57"/>
      <c r="N193" s="61" t="s">
        <v>56</v>
      </c>
      <c r="O193" s="56"/>
      <c r="P193" s="62" t="s">
        <v>23</v>
      </c>
      <c r="Q193" s="63"/>
      <c r="R193" s="64">
        <f t="shared" si="4"/>
        <v>768117.1875</v>
      </c>
      <c r="S193" s="64">
        <f t="shared" si="4"/>
        <v>710779.25</v>
      </c>
      <c r="T193" s="64">
        <f t="shared" si="4"/>
        <v>664099.3125</v>
      </c>
      <c r="U193" s="65">
        <f t="shared" si="5"/>
        <v>2142995.75</v>
      </c>
      <c r="W193" s="53"/>
      <c r="X193" s="53"/>
    </row>
    <row r="194" spans="1:24">
      <c r="A194" s="54" t="s">
        <v>20</v>
      </c>
      <c r="B194" s="55" t="s">
        <v>67</v>
      </c>
      <c r="C194" s="56">
        <v>2</v>
      </c>
      <c r="D194" s="55" t="s">
        <v>55</v>
      </c>
      <c r="E194" s="57"/>
      <c r="F194" s="60">
        <v>58456.667999999998</v>
      </c>
      <c r="G194" s="60">
        <v>55447.640599999999</v>
      </c>
      <c r="H194" s="60">
        <v>51345.386700000003</v>
      </c>
      <c r="I194" s="59"/>
      <c r="J194" s="60">
        <v>1</v>
      </c>
      <c r="K194" s="60">
        <v>1</v>
      </c>
      <c r="L194" s="60">
        <v>1</v>
      </c>
      <c r="M194" s="57"/>
      <c r="N194" s="61" t="s">
        <v>56</v>
      </c>
      <c r="O194" s="56"/>
      <c r="P194" s="62" t="s">
        <v>28</v>
      </c>
      <c r="Q194" s="63"/>
      <c r="R194" s="64">
        <f t="shared" si="4"/>
        <v>58456.667999999998</v>
      </c>
      <c r="S194" s="64">
        <f t="shared" si="4"/>
        <v>55447.640599999999</v>
      </c>
      <c r="T194" s="64">
        <f t="shared" si="4"/>
        <v>51345.386700000003</v>
      </c>
      <c r="U194" s="65">
        <f t="shared" si="5"/>
        <v>165249.69529999999</v>
      </c>
      <c r="W194" s="53"/>
      <c r="X194" s="53"/>
    </row>
    <row r="195" spans="1:24">
      <c r="A195" s="54" t="s">
        <v>20</v>
      </c>
      <c r="B195" s="55" t="s">
        <v>67</v>
      </c>
      <c r="C195" s="56">
        <v>2</v>
      </c>
      <c r="D195" s="55" t="s">
        <v>55</v>
      </c>
      <c r="E195" s="57"/>
      <c r="F195" s="60">
        <v>52805.398450000001</v>
      </c>
      <c r="G195" s="60">
        <v>50047.089849999997</v>
      </c>
      <c r="H195" s="60">
        <v>46524.683599999997</v>
      </c>
      <c r="I195" s="59"/>
      <c r="J195" s="60">
        <v>4</v>
      </c>
      <c r="K195" s="60">
        <v>4</v>
      </c>
      <c r="L195" s="60">
        <v>4</v>
      </c>
      <c r="M195" s="57"/>
      <c r="N195" s="61" t="s">
        <v>56</v>
      </c>
      <c r="O195" s="56"/>
      <c r="P195" s="62" t="s">
        <v>29</v>
      </c>
      <c r="Q195" s="63"/>
      <c r="R195" s="64">
        <f t="shared" si="4"/>
        <v>211221.5938</v>
      </c>
      <c r="S195" s="64">
        <f t="shared" si="4"/>
        <v>200188.35939999999</v>
      </c>
      <c r="T195" s="64">
        <f t="shared" si="4"/>
        <v>186098.73439999999</v>
      </c>
      <c r="U195" s="65">
        <f t="shared" si="5"/>
        <v>597508.68759999995</v>
      </c>
      <c r="W195" s="53"/>
      <c r="X195" s="53"/>
    </row>
    <row r="196" spans="1:24">
      <c r="A196" s="54" t="s">
        <v>20</v>
      </c>
      <c r="B196" s="55" t="s">
        <v>67</v>
      </c>
      <c r="C196" s="56">
        <v>2</v>
      </c>
      <c r="D196" s="55" t="s">
        <v>55</v>
      </c>
      <c r="E196" s="57"/>
      <c r="F196" s="60">
        <v>57941.703150000001</v>
      </c>
      <c r="G196" s="60">
        <v>53938.824200000003</v>
      </c>
      <c r="H196" s="60">
        <v>50865.886700000003</v>
      </c>
      <c r="I196" s="59"/>
      <c r="J196" s="60">
        <v>2</v>
      </c>
      <c r="K196" s="60">
        <v>2</v>
      </c>
      <c r="L196" s="60">
        <v>2</v>
      </c>
      <c r="M196" s="57"/>
      <c r="N196" s="61" t="s">
        <v>56</v>
      </c>
      <c r="O196" s="56"/>
      <c r="P196" s="62" t="s">
        <v>30</v>
      </c>
      <c r="Q196" s="63"/>
      <c r="R196" s="64">
        <f t="shared" si="4"/>
        <v>115883.4063</v>
      </c>
      <c r="S196" s="64">
        <f t="shared" si="4"/>
        <v>107877.64840000001</v>
      </c>
      <c r="T196" s="64">
        <f t="shared" si="4"/>
        <v>101731.77340000001</v>
      </c>
      <c r="U196" s="65">
        <f t="shared" si="5"/>
        <v>325492.82810000004</v>
      </c>
      <c r="W196" s="53"/>
      <c r="X196" s="53"/>
    </row>
    <row r="197" spans="1:24">
      <c r="A197" s="54" t="s">
        <v>20</v>
      </c>
      <c r="B197" s="55" t="s">
        <v>68</v>
      </c>
      <c r="C197" s="56">
        <v>3</v>
      </c>
      <c r="D197" s="55" t="s">
        <v>69</v>
      </c>
      <c r="E197" s="57"/>
      <c r="F197" s="60">
        <v>48990.523399999998</v>
      </c>
      <c r="G197" s="60">
        <v>44906.859400000001</v>
      </c>
      <c r="H197" s="60">
        <v>43018.585899999998</v>
      </c>
      <c r="I197" s="59"/>
      <c r="J197" s="60">
        <v>1</v>
      </c>
      <c r="K197" s="60">
        <v>1</v>
      </c>
      <c r="L197" s="60">
        <v>1</v>
      </c>
      <c r="M197" s="57"/>
      <c r="N197" s="61" t="s">
        <v>69</v>
      </c>
      <c r="O197" s="56"/>
      <c r="P197" s="62" t="s">
        <v>23</v>
      </c>
      <c r="Q197" s="63"/>
      <c r="R197" s="64">
        <f t="shared" si="4"/>
        <v>48990.523399999998</v>
      </c>
      <c r="S197" s="64">
        <f t="shared" si="4"/>
        <v>44906.859400000001</v>
      </c>
      <c r="T197" s="64">
        <f t="shared" si="4"/>
        <v>43018.585899999998</v>
      </c>
      <c r="U197" s="65">
        <f t="shared" si="5"/>
        <v>136915.9687</v>
      </c>
      <c r="W197" s="53"/>
      <c r="X197" s="53"/>
    </row>
    <row r="198" spans="1:24">
      <c r="A198" s="54" t="s">
        <v>20</v>
      </c>
      <c r="B198" s="55" t="s">
        <v>70</v>
      </c>
      <c r="C198" s="56">
        <v>3</v>
      </c>
      <c r="D198" s="55" t="s">
        <v>69</v>
      </c>
      <c r="E198" s="57"/>
      <c r="F198" s="60">
        <v>76636.007800000007</v>
      </c>
      <c r="G198" s="60">
        <v>70869.929699999993</v>
      </c>
      <c r="H198" s="60">
        <v>67144.968800000002</v>
      </c>
      <c r="I198" s="59"/>
      <c r="J198" s="60">
        <v>1</v>
      </c>
      <c r="K198" s="60">
        <v>1</v>
      </c>
      <c r="L198" s="60">
        <v>1</v>
      </c>
      <c r="M198" s="57"/>
      <c r="N198" s="61" t="s">
        <v>69</v>
      </c>
      <c r="O198" s="56"/>
      <c r="P198" s="62" t="s">
        <v>29</v>
      </c>
      <c r="Q198" s="63"/>
      <c r="R198" s="64">
        <f t="shared" si="4"/>
        <v>76636.007800000007</v>
      </c>
      <c r="S198" s="64">
        <f t="shared" si="4"/>
        <v>70869.929699999993</v>
      </c>
      <c r="T198" s="64">
        <f t="shared" si="4"/>
        <v>67144.968800000002</v>
      </c>
      <c r="U198" s="65">
        <f t="shared" si="5"/>
        <v>214650.9063</v>
      </c>
      <c r="W198" s="53"/>
      <c r="X198" s="53"/>
    </row>
    <row r="199" spans="1:24">
      <c r="A199" s="54" t="s">
        <v>20</v>
      </c>
      <c r="B199" s="55" t="s">
        <v>70</v>
      </c>
      <c r="C199" s="56">
        <v>3</v>
      </c>
      <c r="D199" s="55" t="s">
        <v>69</v>
      </c>
      <c r="E199" s="57"/>
      <c r="F199" s="60">
        <v>75232.820300000007</v>
      </c>
      <c r="G199" s="60">
        <v>69752.484400000001</v>
      </c>
      <c r="H199" s="60">
        <v>66198.679699999993</v>
      </c>
      <c r="I199" s="59"/>
      <c r="J199" s="60">
        <v>1</v>
      </c>
      <c r="K199" s="60">
        <v>1</v>
      </c>
      <c r="L199" s="60">
        <v>1</v>
      </c>
      <c r="M199" s="57"/>
      <c r="N199" s="61" t="s">
        <v>69</v>
      </c>
      <c r="O199" s="56"/>
      <c r="P199" s="62" t="s">
        <v>37</v>
      </c>
      <c r="Q199" s="63"/>
      <c r="R199" s="64">
        <f t="shared" si="4"/>
        <v>75232.820300000007</v>
      </c>
      <c r="S199" s="64">
        <f t="shared" si="4"/>
        <v>69752.484400000001</v>
      </c>
      <c r="T199" s="64">
        <f t="shared" si="4"/>
        <v>66198.679699999993</v>
      </c>
      <c r="U199" s="65">
        <f t="shared" si="5"/>
        <v>211183.98440000002</v>
      </c>
      <c r="W199" s="53"/>
      <c r="X199" s="53"/>
    </row>
    <row r="200" spans="1:24">
      <c r="A200" s="54" t="s">
        <v>20</v>
      </c>
      <c r="B200" s="55" t="s">
        <v>70</v>
      </c>
      <c r="C200" s="56">
        <v>3</v>
      </c>
      <c r="D200" s="55" t="s">
        <v>69</v>
      </c>
      <c r="E200" s="57"/>
      <c r="F200" s="60">
        <v>56817.898450000001</v>
      </c>
      <c r="G200" s="60">
        <v>52142.132799999999</v>
      </c>
      <c r="H200" s="60">
        <v>49887.542950000003</v>
      </c>
      <c r="I200" s="59"/>
      <c r="J200" s="60">
        <v>2</v>
      </c>
      <c r="K200" s="60">
        <v>2</v>
      </c>
      <c r="L200" s="60">
        <v>2</v>
      </c>
      <c r="M200" s="57"/>
      <c r="N200" s="61" t="s">
        <v>69</v>
      </c>
      <c r="O200" s="56"/>
      <c r="P200" s="62" t="s">
        <v>35</v>
      </c>
      <c r="Q200" s="63"/>
      <c r="R200" s="64">
        <f t="shared" si="4"/>
        <v>113635.7969</v>
      </c>
      <c r="S200" s="64">
        <f t="shared" si="4"/>
        <v>104284.2656</v>
      </c>
      <c r="T200" s="64">
        <f t="shared" si="4"/>
        <v>99775.085900000005</v>
      </c>
      <c r="U200" s="65">
        <f t="shared" si="5"/>
        <v>317695.14840000001</v>
      </c>
      <c r="W200" s="53"/>
      <c r="X200" s="53"/>
    </row>
    <row r="201" spans="1:24">
      <c r="A201" s="54" t="s">
        <v>20</v>
      </c>
      <c r="B201" s="55" t="s">
        <v>70</v>
      </c>
      <c r="C201" s="56">
        <v>3</v>
      </c>
      <c r="D201" s="55" t="s">
        <v>69</v>
      </c>
      <c r="E201" s="57"/>
      <c r="F201" s="60">
        <v>52666.691400000003</v>
      </c>
      <c r="G201" s="60">
        <v>48166.5625</v>
      </c>
      <c r="H201" s="60">
        <v>46141.222650000003</v>
      </c>
      <c r="I201" s="59"/>
      <c r="J201" s="60">
        <v>2</v>
      </c>
      <c r="K201" s="60">
        <v>2</v>
      </c>
      <c r="L201" s="60">
        <v>2</v>
      </c>
      <c r="M201" s="57"/>
      <c r="N201" s="61" t="s">
        <v>69</v>
      </c>
      <c r="O201" s="56"/>
      <c r="P201" s="62" t="s">
        <v>38</v>
      </c>
      <c r="Q201" s="63"/>
      <c r="R201" s="64">
        <f t="shared" si="4"/>
        <v>105333.38280000001</v>
      </c>
      <c r="S201" s="64">
        <f t="shared" si="4"/>
        <v>96333.125</v>
      </c>
      <c r="T201" s="64">
        <f t="shared" si="4"/>
        <v>92282.445300000007</v>
      </c>
      <c r="U201" s="65">
        <f t="shared" si="5"/>
        <v>293948.95310000004</v>
      </c>
      <c r="W201" s="53"/>
      <c r="X201" s="53"/>
    </row>
    <row r="202" spans="1:24">
      <c r="A202" s="54" t="s">
        <v>20</v>
      </c>
      <c r="B202" s="55" t="s">
        <v>70</v>
      </c>
      <c r="C202" s="56">
        <v>3</v>
      </c>
      <c r="D202" s="55" t="s">
        <v>69</v>
      </c>
      <c r="E202" s="57"/>
      <c r="F202" s="60">
        <v>49750.984366666671</v>
      </c>
      <c r="G202" s="60">
        <v>46044.395833333336</v>
      </c>
      <c r="H202" s="60">
        <v>43694.416666666664</v>
      </c>
      <c r="I202" s="59"/>
      <c r="J202" s="60">
        <v>3</v>
      </c>
      <c r="K202" s="60">
        <v>3</v>
      </c>
      <c r="L202" s="60">
        <v>3</v>
      </c>
      <c r="M202" s="57"/>
      <c r="N202" s="61" t="s">
        <v>69</v>
      </c>
      <c r="O202" s="56"/>
      <c r="P202" s="62" t="s">
        <v>39</v>
      </c>
      <c r="Q202" s="63"/>
      <c r="R202" s="64">
        <f t="shared" si="4"/>
        <v>149252.95310000001</v>
      </c>
      <c r="S202" s="64">
        <f t="shared" si="4"/>
        <v>138133.1875</v>
      </c>
      <c r="T202" s="64">
        <f t="shared" si="4"/>
        <v>131083.25</v>
      </c>
      <c r="U202" s="65">
        <f t="shared" si="5"/>
        <v>418469.39060000004</v>
      </c>
      <c r="W202" s="53"/>
      <c r="X202" s="53"/>
    </row>
    <row r="203" spans="1:24">
      <c r="A203" s="54" t="s">
        <v>20</v>
      </c>
      <c r="B203" s="55" t="s">
        <v>70</v>
      </c>
      <c r="C203" s="56">
        <v>3</v>
      </c>
      <c r="D203" s="55" t="s">
        <v>69</v>
      </c>
      <c r="E203" s="57"/>
      <c r="F203" s="60">
        <v>73129.015599999999</v>
      </c>
      <c r="G203" s="60">
        <v>68687.742199999993</v>
      </c>
      <c r="H203" s="60">
        <v>64185.398399999998</v>
      </c>
      <c r="I203" s="59"/>
      <c r="J203" s="60">
        <v>1</v>
      </c>
      <c r="K203" s="60">
        <v>1</v>
      </c>
      <c r="L203" s="60">
        <v>1</v>
      </c>
      <c r="M203" s="57"/>
      <c r="N203" s="61" t="s">
        <v>69</v>
      </c>
      <c r="O203" s="56"/>
      <c r="P203" s="62" t="s">
        <v>31</v>
      </c>
      <c r="Q203" s="63"/>
      <c r="R203" s="64">
        <f t="shared" si="4"/>
        <v>73129.015599999999</v>
      </c>
      <c r="S203" s="64">
        <f t="shared" si="4"/>
        <v>68687.742199999993</v>
      </c>
      <c r="T203" s="64">
        <f t="shared" si="4"/>
        <v>64185.398399999998</v>
      </c>
      <c r="U203" s="65">
        <f t="shared" si="5"/>
        <v>206002.1562</v>
      </c>
      <c r="W203" s="53"/>
      <c r="X203" s="53"/>
    </row>
    <row r="204" spans="1:24">
      <c r="A204" s="54" t="s">
        <v>20</v>
      </c>
      <c r="B204" s="55" t="s">
        <v>71</v>
      </c>
      <c r="C204" s="56">
        <v>3</v>
      </c>
      <c r="D204" s="55" t="s">
        <v>69</v>
      </c>
      <c r="E204" s="57"/>
      <c r="F204" s="60">
        <v>57127.308599999997</v>
      </c>
      <c r="G204" s="60">
        <v>52362.972650000003</v>
      </c>
      <c r="H204" s="60">
        <v>50161.179700000001</v>
      </c>
      <c r="I204" s="59"/>
      <c r="J204" s="60">
        <v>2</v>
      </c>
      <c r="K204" s="60">
        <v>2</v>
      </c>
      <c r="L204" s="60">
        <v>2</v>
      </c>
      <c r="M204" s="57"/>
      <c r="N204" s="61" t="s">
        <v>69</v>
      </c>
      <c r="O204" s="56"/>
      <c r="P204" s="62" t="s">
        <v>27</v>
      </c>
      <c r="Q204" s="63"/>
      <c r="R204" s="64">
        <f t="shared" si="4"/>
        <v>114254.61719999999</v>
      </c>
      <c r="S204" s="64">
        <f t="shared" si="4"/>
        <v>104725.94530000001</v>
      </c>
      <c r="T204" s="64">
        <f t="shared" si="4"/>
        <v>100322.3594</v>
      </c>
      <c r="U204" s="65">
        <f t="shared" si="5"/>
        <v>319302.92190000002</v>
      </c>
      <c r="W204" s="53"/>
      <c r="X204" s="53"/>
    </row>
    <row r="205" spans="1:24">
      <c r="A205" s="54" t="s">
        <v>20</v>
      </c>
      <c r="B205" s="55" t="s">
        <v>71</v>
      </c>
      <c r="C205" s="56">
        <v>3</v>
      </c>
      <c r="D205" s="55" t="s">
        <v>69</v>
      </c>
      <c r="E205" s="57"/>
      <c r="F205" s="60">
        <v>53580.760433333337</v>
      </c>
      <c r="G205" s="60">
        <v>49511.843766666665</v>
      </c>
      <c r="H205" s="60">
        <v>47016.0625</v>
      </c>
      <c r="I205" s="59"/>
      <c r="J205" s="60">
        <v>3</v>
      </c>
      <c r="K205" s="60">
        <v>3</v>
      </c>
      <c r="L205" s="60">
        <v>3</v>
      </c>
      <c r="M205" s="57"/>
      <c r="N205" s="61" t="s">
        <v>69</v>
      </c>
      <c r="O205" s="56"/>
      <c r="P205" s="62" t="s">
        <v>23</v>
      </c>
      <c r="Q205" s="63"/>
      <c r="R205" s="64">
        <f t="shared" ref="R205:T268" si="6">IFERROR(F205*J205,0)</f>
        <v>160742.2813</v>
      </c>
      <c r="S205" s="64">
        <f t="shared" si="6"/>
        <v>148535.5313</v>
      </c>
      <c r="T205" s="64">
        <f t="shared" si="6"/>
        <v>141048.1875</v>
      </c>
      <c r="U205" s="65">
        <f t="shared" ref="U205:U268" si="7">IFERROR(R205+S205+T205,0)</f>
        <v>450326.0001</v>
      </c>
      <c r="W205" s="53"/>
      <c r="X205" s="53"/>
    </row>
    <row r="206" spans="1:24">
      <c r="A206" s="54" t="s">
        <v>20</v>
      </c>
      <c r="B206" s="55" t="s">
        <v>71</v>
      </c>
      <c r="C206" s="56">
        <v>3</v>
      </c>
      <c r="D206" s="55" t="s">
        <v>69</v>
      </c>
      <c r="E206" s="57"/>
      <c r="F206" s="60">
        <v>57581.218766666665</v>
      </c>
      <c r="G206" s="60">
        <v>51981.343766666665</v>
      </c>
      <c r="H206" s="60">
        <v>49588.661466666665</v>
      </c>
      <c r="I206" s="59"/>
      <c r="J206" s="60">
        <v>3</v>
      </c>
      <c r="K206" s="60">
        <v>3</v>
      </c>
      <c r="L206" s="60">
        <v>3</v>
      </c>
      <c r="M206" s="57"/>
      <c r="N206" s="61" t="s">
        <v>69</v>
      </c>
      <c r="O206" s="56"/>
      <c r="P206" s="62" t="s">
        <v>28</v>
      </c>
      <c r="Q206" s="63"/>
      <c r="R206" s="64">
        <f t="shared" si="6"/>
        <v>172743.6563</v>
      </c>
      <c r="S206" s="64">
        <f t="shared" si="6"/>
        <v>155944.0313</v>
      </c>
      <c r="T206" s="64">
        <f t="shared" si="6"/>
        <v>148765.98439999999</v>
      </c>
      <c r="U206" s="65">
        <f t="shared" si="7"/>
        <v>477453.67200000002</v>
      </c>
      <c r="W206" s="53"/>
      <c r="X206" s="53"/>
    </row>
    <row r="207" spans="1:24">
      <c r="A207" s="54" t="s">
        <v>20</v>
      </c>
      <c r="B207" s="55" t="s">
        <v>71</v>
      </c>
      <c r="C207" s="56">
        <v>3</v>
      </c>
      <c r="D207" s="55" t="s">
        <v>69</v>
      </c>
      <c r="E207" s="57"/>
      <c r="F207" s="60">
        <v>63074.510433333337</v>
      </c>
      <c r="G207" s="60">
        <v>58248.156266666665</v>
      </c>
      <c r="H207" s="60">
        <v>55550.578133333329</v>
      </c>
      <c r="I207" s="59"/>
      <c r="J207" s="60">
        <v>3</v>
      </c>
      <c r="K207" s="60">
        <v>3</v>
      </c>
      <c r="L207" s="60">
        <v>3</v>
      </c>
      <c r="M207" s="57"/>
      <c r="N207" s="61" t="s">
        <v>69</v>
      </c>
      <c r="O207" s="56"/>
      <c r="P207" s="62" t="s">
        <v>29</v>
      </c>
      <c r="Q207" s="63"/>
      <c r="R207" s="64">
        <f t="shared" si="6"/>
        <v>189223.5313</v>
      </c>
      <c r="S207" s="64">
        <f t="shared" si="6"/>
        <v>174744.4688</v>
      </c>
      <c r="T207" s="64">
        <f t="shared" si="6"/>
        <v>166651.73439999999</v>
      </c>
      <c r="U207" s="65">
        <f t="shared" si="7"/>
        <v>530619.73450000002</v>
      </c>
      <c r="W207" s="53"/>
      <c r="X207" s="53"/>
    </row>
    <row r="208" spans="1:24">
      <c r="A208" s="54" t="s">
        <v>20</v>
      </c>
      <c r="B208" s="55" t="s">
        <v>71</v>
      </c>
      <c r="C208" s="56">
        <v>3</v>
      </c>
      <c r="D208" s="55" t="s">
        <v>69</v>
      </c>
      <c r="E208" s="57"/>
      <c r="F208" s="60">
        <v>87641.539099999995</v>
      </c>
      <c r="G208" s="60">
        <v>79693.101599999995</v>
      </c>
      <c r="H208" s="60">
        <v>76342.109400000001</v>
      </c>
      <c r="I208" s="59"/>
      <c r="J208" s="60">
        <v>1</v>
      </c>
      <c r="K208" s="60">
        <v>1</v>
      </c>
      <c r="L208" s="60">
        <v>1</v>
      </c>
      <c r="M208" s="57"/>
      <c r="N208" s="61" t="s">
        <v>69</v>
      </c>
      <c r="O208" s="56"/>
      <c r="P208" s="62" t="s">
        <v>30</v>
      </c>
      <c r="Q208" s="63"/>
      <c r="R208" s="64">
        <f t="shared" si="6"/>
        <v>87641.539099999995</v>
      </c>
      <c r="S208" s="64">
        <f t="shared" si="6"/>
        <v>79693.101599999995</v>
      </c>
      <c r="T208" s="64">
        <f t="shared" si="6"/>
        <v>76342.109400000001</v>
      </c>
      <c r="U208" s="65">
        <f t="shared" si="7"/>
        <v>243676.7501</v>
      </c>
      <c r="W208" s="53"/>
      <c r="X208" s="53"/>
    </row>
    <row r="209" spans="1:24">
      <c r="A209" s="54" t="s">
        <v>20</v>
      </c>
      <c r="B209" s="55" t="s">
        <v>72</v>
      </c>
      <c r="C209" s="56">
        <v>3</v>
      </c>
      <c r="D209" s="55" t="s">
        <v>69</v>
      </c>
      <c r="E209" s="57"/>
      <c r="F209" s="60">
        <v>74076.726599999995</v>
      </c>
      <c r="G209" s="60">
        <v>65804.375</v>
      </c>
      <c r="H209" s="60">
        <v>62416.574200000003</v>
      </c>
      <c r="I209" s="59"/>
      <c r="J209" s="60">
        <v>1</v>
      </c>
      <c r="K209" s="60">
        <v>1</v>
      </c>
      <c r="L209" s="60">
        <v>1</v>
      </c>
      <c r="M209" s="57"/>
      <c r="N209" s="61" t="s">
        <v>69</v>
      </c>
      <c r="O209" s="56"/>
      <c r="P209" s="62" t="s">
        <v>23</v>
      </c>
      <c r="Q209" s="63"/>
      <c r="R209" s="64">
        <f t="shared" si="6"/>
        <v>74076.726599999995</v>
      </c>
      <c r="S209" s="64">
        <f t="shared" si="6"/>
        <v>65804.375</v>
      </c>
      <c r="T209" s="64">
        <f t="shared" si="6"/>
        <v>62416.574200000003</v>
      </c>
      <c r="U209" s="65">
        <f t="shared" si="7"/>
        <v>202297.6758</v>
      </c>
      <c r="W209" s="53"/>
      <c r="X209" s="53"/>
    </row>
    <row r="210" spans="1:24">
      <c r="A210" s="54" t="s">
        <v>20</v>
      </c>
      <c r="B210" s="55" t="s">
        <v>73</v>
      </c>
      <c r="C210" s="56">
        <v>3</v>
      </c>
      <c r="D210" s="55" t="s">
        <v>69</v>
      </c>
      <c r="E210" s="57"/>
      <c r="F210" s="60">
        <v>47156.359400000001</v>
      </c>
      <c r="G210" s="60">
        <v>43230.265599999999</v>
      </c>
      <c r="H210" s="60">
        <v>41412.488299999997</v>
      </c>
      <c r="I210" s="59"/>
      <c r="J210" s="60">
        <v>1</v>
      </c>
      <c r="K210" s="60">
        <v>1</v>
      </c>
      <c r="L210" s="60">
        <v>1</v>
      </c>
      <c r="M210" s="57"/>
      <c r="N210" s="61" t="s">
        <v>69</v>
      </c>
      <c r="O210" s="56"/>
      <c r="P210" s="62" t="s">
        <v>23</v>
      </c>
      <c r="Q210" s="63"/>
      <c r="R210" s="64">
        <f t="shared" si="6"/>
        <v>47156.359400000001</v>
      </c>
      <c r="S210" s="64">
        <f t="shared" si="6"/>
        <v>43230.265599999999</v>
      </c>
      <c r="T210" s="64">
        <f t="shared" si="6"/>
        <v>41412.488299999997</v>
      </c>
      <c r="U210" s="65">
        <f t="shared" si="7"/>
        <v>131799.1133</v>
      </c>
      <c r="W210" s="53"/>
      <c r="X210" s="53"/>
    </row>
    <row r="211" spans="1:24">
      <c r="A211" s="54" t="s">
        <v>20</v>
      </c>
      <c r="B211" s="55" t="s">
        <v>74</v>
      </c>
      <c r="C211" s="56">
        <v>3</v>
      </c>
      <c r="D211" s="55" t="s">
        <v>69</v>
      </c>
      <c r="E211" s="57"/>
      <c r="F211" s="60">
        <v>80676.45</v>
      </c>
      <c r="G211" s="60">
        <v>67509.306818181823</v>
      </c>
      <c r="H211" s="60">
        <v>70789.081250000003</v>
      </c>
      <c r="I211" s="59"/>
      <c r="J211" s="60">
        <v>10</v>
      </c>
      <c r="K211" s="60">
        <v>11</v>
      </c>
      <c r="L211" s="60">
        <v>10</v>
      </c>
      <c r="M211" s="57"/>
      <c r="N211" s="61" t="s">
        <v>69</v>
      </c>
      <c r="O211" s="56"/>
      <c r="P211" s="62" t="s">
        <v>23</v>
      </c>
      <c r="Q211" s="63"/>
      <c r="R211" s="64">
        <f t="shared" si="6"/>
        <v>806764.5</v>
      </c>
      <c r="S211" s="64">
        <f t="shared" si="6"/>
        <v>742602.375</v>
      </c>
      <c r="T211" s="64">
        <f t="shared" si="6"/>
        <v>707890.8125</v>
      </c>
      <c r="U211" s="65">
        <f t="shared" si="7"/>
        <v>2257257.6875</v>
      </c>
      <c r="W211" s="53"/>
      <c r="X211" s="53"/>
    </row>
    <row r="212" spans="1:24">
      <c r="A212" s="54" t="s">
        <v>20</v>
      </c>
      <c r="B212" s="55" t="s">
        <v>74</v>
      </c>
      <c r="C212" s="56">
        <v>3</v>
      </c>
      <c r="D212" s="55" t="s">
        <v>69</v>
      </c>
      <c r="E212" s="57"/>
      <c r="F212" s="60">
        <v>72671.085900000005</v>
      </c>
      <c r="G212" s="60">
        <v>66553.039099999995</v>
      </c>
      <c r="H212" s="60">
        <v>63754.574200000003</v>
      </c>
      <c r="I212" s="59"/>
      <c r="J212" s="60">
        <v>1</v>
      </c>
      <c r="K212" s="60">
        <v>1</v>
      </c>
      <c r="L212" s="60">
        <v>1</v>
      </c>
      <c r="M212" s="57"/>
      <c r="N212" s="61" t="s">
        <v>69</v>
      </c>
      <c r="O212" s="56"/>
      <c r="P212" s="62" t="s">
        <v>29</v>
      </c>
      <c r="Q212" s="63"/>
      <c r="R212" s="64">
        <f t="shared" si="6"/>
        <v>72671.085900000005</v>
      </c>
      <c r="S212" s="64">
        <f t="shared" si="6"/>
        <v>66553.039099999995</v>
      </c>
      <c r="T212" s="64">
        <f t="shared" si="6"/>
        <v>63754.574200000003</v>
      </c>
      <c r="U212" s="65">
        <f t="shared" si="7"/>
        <v>202978.6992</v>
      </c>
      <c r="W212" s="53"/>
      <c r="X212" s="53"/>
    </row>
    <row r="213" spans="1:24">
      <c r="A213" s="54" t="s">
        <v>20</v>
      </c>
      <c r="B213" s="55" t="s">
        <v>75</v>
      </c>
      <c r="C213" s="56">
        <v>3</v>
      </c>
      <c r="D213" s="55" t="s">
        <v>69</v>
      </c>
      <c r="E213" s="57"/>
      <c r="F213" s="60">
        <v>75752.393759999992</v>
      </c>
      <c r="G213" s="60">
        <v>79929.135416666672</v>
      </c>
      <c r="H213" s="60">
        <v>70341.479166666672</v>
      </c>
      <c r="I213" s="59"/>
      <c r="J213" s="60">
        <v>5</v>
      </c>
      <c r="K213" s="60">
        <v>6</v>
      </c>
      <c r="L213" s="60">
        <v>6</v>
      </c>
      <c r="M213" s="57"/>
      <c r="N213" s="61" t="s">
        <v>69</v>
      </c>
      <c r="O213" s="56"/>
      <c r="P213" s="62" t="s">
        <v>27</v>
      </c>
      <c r="Q213" s="63"/>
      <c r="R213" s="64">
        <f t="shared" si="6"/>
        <v>378761.96879999997</v>
      </c>
      <c r="S213" s="64">
        <f t="shared" si="6"/>
        <v>479574.8125</v>
      </c>
      <c r="T213" s="64">
        <f t="shared" si="6"/>
        <v>422048.875</v>
      </c>
      <c r="U213" s="65">
        <f t="shared" si="7"/>
        <v>1280385.6562999999</v>
      </c>
      <c r="W213" s="53"/>
      <c r="X213" s="53"/>
    </row>
    <row r="214" spans="1:24">
      <c r="A214" s="54" t="s">
        <v>20</v>
      </c>
      <c r="B214" s="55" t="s">
        <v>75</v>
      </c>
      <c r="C214" s="56">
        <v>3</v>
      </c>
      <c r="D214" s="55" t="s">
        <v>69</v>
      </c>
      <c r="E214" s="57"/>
      <c r="F214" s="60">
        <v>95309.44078947368</v>
      </c>
      <c r="G214" s="60">
        <v>87548.881578947374</v>
      </c>
      <c r="H214" s="60">
        <v>83907.151315789481</v>
      </c>
      <c r="I214" s="59"/>
      <c r="J214" s="60">
        <v>19</v>
      </c>
      <c r="K214" s="60">
        <v>19</v>
      </c>
      <c r="L214" s="60">
        <v>19</v>
      </c>
      <c r="M214" s="57"/>
      <c r="N214" s="61" t="s">
        <v>69</v>
      </c>
      <c r="O214" s="56"/>
      <c r="P214" s="62" t="s">
        <v>23</v>
      </c>
      <c r="Q214" s="63"/>
      <c r="R214" s="64">
        <f t="shared" si="6"/>
        <v>1810879.375</v>
      </c>
      <c r="S214" s="64">
        <f t="shared" si="6"/>
        <v>1663428.75</v>
      </c>
      <c r="T214" s="64">
        <f t="shared" si="6"/>
        <v>1594235.8750000002</v>
      </c>
      <c r="U214" s="65">
        <f t="shared" si="7"/>
        <v>5068544</v>
      </c>
      <c r="W214" s="53"/>
      <c r="X214" s="53"/>
    </row>
    <row r="215" spans="1:24">
      <c r="A215" s="54" t="s">
        <v>20</v>
      </c>
      <c r="B215" s="55" t="s">
        <v>75</v>
      </c>
      <c r="C215" s="56">
        <v>3</v>
      </c>
      <c r="D215" s="55" t="s">
        <v>69</v>
      </c>
      <c r="E215" s="57"/>
      <c r="F215" s="60">
        <v>96208.5</v>
      </c>
      <c r="G215" s="60">
        <v>88239.354166666672</v>
      </c>
      <c r="H215" s="60">
        <v>84653.166666666672</v>
      </c>
      <c r="I215" s="59"/>
      <c r="J215" s="60">
        <v>6</v>
      </c>
      <c r="K215" s="60">
        <v>6</v>
      </c>
      <c r="L215" s="60">
        <v>6</v>
      </c>
      <c r="M215" s="57"/>
      <c r="N215" s="61" t="s">
        <v>69</v>
      </c>
      <c r="O215" s="56"/>
      <c r="P215" s="62" t="s">
        <v>28</v>
      </c>
      <c r="Q215" s="63"/>
      <c r="R215" s="64">
        <f t="shared" si="6"/>
        <v>577251</v>
      </c>
      <c r="S215" s="64">
        <f t="shared" si="6"/>
        <v>529436.125</v>
      </c>
      <c r="T215" s="64">
        <f t="shared" si="6"/>
        <v>507919</v>
      </c>
      <c r="U215" s="65">
        <f t="shared" si="7"/>
        <v>1614606.125</v>
      </c>
      <c r="W215" s="53"/>
      <c r="X215" s="53"/>
    </row>
    <row r="216" spans="1:24">
      <c r="A216" s="54" t="s">
        <v>20</v>
      </c>
      <c r="B216" s="55" t="s">
        <v>75</v>
      </c>
      <c r="C216" s="56">
        <v>3</v>
      </c>
      <c r="D216" s="55" t="s">
        <v>69</v>
      </c>
      <c r="E216" s="57"/>
      <c r="F216" s="60">
        <v>98493.77678571429</v>
      </c>
      <c r="G216" s="60">
        <v>90855.47321428571</v>
      </c>
      <c r="H216" s="60">
        <v>82824.6640625</v>
      </c>
      <c r="I216" s="59"/>
      <c r="J216" s="60">
        <v>7</v>
      </c>
      <c r="K216" s="60">
        <v>7</v>
      </c>
      <c r="L216" s="60">
        <v>8</v>
      </c>
      <c r="M216" s="57"/>
      <c r="N216" s="61" t="s">
        <v>69</v>
      </c>
      <c r="O216" s="56"/>
      <c r="P216" s="62" t="s">
        <v>29</v>
      </c>
      <c r="Q216" s="63"/>
      <c r="R216" s="64">
        <f t="shared" si="6"/>
        <v>689456.4375</v>
      </c>
      <c r="S216" s="64">
        <f t="shared" si="6"/>
        <v>635988.3125</v>
      </c>
      <c r="T216" s="64">
        <f t="shared" si="6"/>
        <v>662597.3125</v>
      </c>
      <c r="U216" s="65">
        <f t="shared" si="7"/>
        <v>1988042.0625</v>
      </c>
      <c r="W216" s="53"/>
      <c r="X216" s="53"/>
    </row>
    <row r="217" spans="1:24">
      <c r="A217" s="54" t="s">
        <v>20</v>
      </c>
      <c r="B217" s="55" t="s">
        <v>75</v>
      </c>
      <c r="C217" s="56">
        <v>3</v>
      </c>
      <c r="D217" s="55" t="s">
        <v>69</v>
      </c>
      <c r="E217" s="57"/>
      <c r="F217" s="60">
        <v>96452.406266666658</v>
      </c>
      <c r="G217" s="60">
        <v>88435.927099999986</v>
      </c>
      <c r="H217" s="60">
        <v>84800.083333333328</v>
      </c>
      <c r="I217" s="59"/>
      <c r="J217" s="60">
        <v>3</v>
      </c>
      <c r="K217" s="60">
        <v>3</v>
      </c>
      <c r="L217" s="60">
        <v>3</v>
      </c>
      <c r="M217" s="57"/>
      <c r="N217" s="61" t="s">
        <v>69</v>
      </c>
      <c r="O217" s="56"/>
      <c r="P217" s="62" t="s">
        <v>30</v>
      </c>
      <c r="Q217" s="63"/>
      <c r="R217" s="64">
        <f t="shared" si="6"/>
        <v>289357.21879999997</v>
      </c>
      <c r="S217" s="64">
        <f t="shared" si="6"/>
        <v>265307.78129999997</v>
      </c>
      <c r="T217" s="64">
        <f t="shared" si="6"/>
        <v>254400.25</v>
      </c>
      <c r="U217" s="65">
        <f t="shared" si="7"/>
        <v>809065.25009999995</v>
      </c>
      <c r="W217" s="53"/>
      <c r="X217" s="53"/>
    </row>
    <row r="218" spans="1:24">
      <c r="A218" s="54" t="s">
        <v>20</v>
      </c>
      <c r="B218" s="55" t="s">
        <v>75</v>
      </c>
      <c r="C218" s="56">
        <v>3</v>
      </c>
      <c r="D218" s="55" t="s">
        <v>69</v>
      </c>
      <c r="E218" s="57"/>
      <c r="F218" s="60">
        <v>89887.257800000007</v>
      </c>
      <c r="G218" s="60">
        <v>83705.335900000005</v>
      </c>
      <c r="H218" s="60">
        <v>80185.640599999999</v>
      </c>
      <c r="I218" s="59"/>
      <c r="J218" s="60">
        <v>1</v>
      </c>
      <c r="K218" s="60">
        <v>1</v>
      </c>
      <c r="L218" s="60">
        <v>1</v>
      </c>
      <c r="M218" s="57"/>
      <c r="N218" s="61" t="s">
        <v>69</v>
      </c>
      <c r="O218" s="56"/>
      <c r="P218" s="62" t="s">
        <v>38</v>
      </c>
      <c r="Q218" s="63"/>
      <c r="R218" s="64">
        <f t="shared" si="6"/>
        <v>89887.257800000007</v>
      </c>
      <c r="S218" s="64">
        <f t="shared" si="6"/>
        <v>83705.335900000005</v>
      </c>
      <c r="T218" s="64">
        <f t="shared" si="6"/>
        <v>80185.640599999999</v>
      </c>
      <c r="U218" s="65">
        <f t="shared" si="7"/>
        <v>253778.23430000001</v>
      </c>
      <c r="W218" s="53"/>
      <c r="X218" s="53"/>
    </row>
    <row r="219" spans="1:24">
      <c r="A219" s="54" t="s">
        <v>20</v>
      </c>
      <c r="B219" s="55" t="s">
        <v>75</v>
      </c>
      <c r="C219" s="56">
        <v>3</v>
      </c>
      <c r="D219" s="55" t="s">
        <v>69</v>
      </c>
      <c r="E219" s="57"/>
      <c r="F219" s="60">
        <v>100729.30469999999</v>
      </c>
      <c r="G219" s="60">
        <v>92013.070300000007</v>
      </c>
      <c r="H219" s="60">
        <v>88144.046900000001</v>
      </c>
      <c r="I219" s="59"/>
      <c r="J219" s="60">
        <v>1</v>
      </c>
      <c r="K219" s="60">
        <v>1</v>
      </c>
      <c r="L219" s="60">
        <v>1</v>
      </c>
      <c r="M219" s="57"/>
      <c r="N219" s="61" t="s">
        <v>69</v>
      </c>
      <c r="O219" s="56"/>
      <c r="P219" s="62" t="s">
        <v>32</v>
      </c>
      <c r="Q219" s="63"/>
      <c r="R219" s="64">
        <f t="shared" si="6"/>
        <v>100729.30469999999</v>
      </c>
      <c r="S219" s="64">
        <f t="shared" si="6"/>
        <v>92013.070300000007</v>
      </c>
      <c r="T219" s="64">
        <f t="shared" si="6"/>
        <v>88144.046900000001</v>
      </c>
      <c r="U219" s="65">
        <f t="shared" si="7"/>
        <v>280886.42190000002</v>
      </c>
      <c r="W219" s="53"/>
      <c r="X219" s="53"/>
    </row>
    <row r="220" spans="1:24">
      <c r="A220" s="54" t="s">
        <v>20</v>
      </c>
      <c r="B220" s="55" t="s">
        <v>76</v>
      </c>
      <c r="C220" s="56">
        <v>3</v>
      </c>
      <c r="D220" s="55" t="s">
        <v>69</v>
      </c>
      <c r="E220" s="57"/>
      <c r="F220" s="60">
        <v>106206.41250000001</v>
      </c>
      <c r="G220" s="60">
        <v>97898.074999999997</v>
      </c>
      <c r="H220" s="60">
        <v>93657.431259999998</v>
      </c>
      <c r="I220" s="59"/>
      <c r="J220" s="60">
        <v>5</v>
      </c>
      <c r="K220" s="60">
        <v>5</v>
      </c>
      <c r="L220" s="60">
        <v>5</v>
      </c>
      <c r="M220" s="57"/>
      <c r="N220" s="61" t="s">
        <v>69</v>
      </c>
      <c r="O220" s="56"/>
      <c r="P220" s="62" t="s">
        <v>23</v>
      </c>
      <c r="Q220" s="63"/>
      <c r="R220" s="64">
        <f t="shared" si="6"/>
        <v>531032.0625</v>
      </c>
      <c r="S220" s="64">
        <f t="shared" si="6"/>
        <v>489490.375</v>
      </c>
      <c r="T220" s="64">
        <f t="shared" si="6"/>
        <v>468287.15629999997</v>
      </c>
      <c r="U220" s="65">
        <f t="shared" si="7"/>
        <v>1488809.5937999999</v>
      </c>
      <c r="W220" s="53"/>
      <c r="X220" s="53"/>
    </row>
    <row r="221" spans="1:24">
      <c r="A221" s="54" t="s">
        <v>20</v>
      </c>
      <c r="B221" s="55" t="s">
        <v>76</v>
      </c>
      <c r="C221" s="56">
        <v>3</v>
      </c>
      <c r="D221" s="55" t="s">
        <v>69</v>
      </c>
      <c r="E221" s="57"/>
      <c r="F221" s="60">
        <v>107437</v>
      </c>
      <c r="G221" s="60">
        <v>99025.085900000005</v>
      </c>
      <c r="H221" s="60">
        <v>94240.398400000005</v>
      </c>
      <c r="I221" s="59"/>
      <c r="J221" s="60">
        <v>1</v>
      </c>
      <c r="K221" s="60">
        <v>1</v>
      </c>
      <c r="L221" s="60">
        <v>1</v>
      </c>
      <c r="M221" s="57"/>
      <c r="N221" s="61" t="s">
        <v>69</v>
      </c>
      <c r="O221" s="56"/>
      <c r="P221" s="62" t="s">
        <v>29</v>
      </c>
      <c r="Q221" s="63"/>
      <c r="R221" s="64">
        <f t="shared" si="6"/>
        <v>107437</v>
      </c>
      <c r="S221" s="64">
        <f t="shared" si="6"/>
        <v>99025.085900000005</v>
      </c>
      <c r="T221" s="64">
        <f t="shared" si="6"/>
        <v>94240.398400000005</v>
      </c>
      <c r="U221" s="65">
        <f t="shared" si="7"/>
        <v>300702.48430000001</v>
      </c>
      <c r="W221" s="53"/>
      <c r="X221" s="53"/>
    </row>
    <row r="222" spans="1:24">
      <c r="A222" s="54" t="s">
        <v>20</v>
      </c>
      <c r="B222" s="55" t="s">
        <v>76</v>
      </c>
      <c r="C222" s="56">
        <v>3</v>
      </c>
      <c r="D222" s="55" t="s">
        <v>69</v>
      </c>
      <c r="E222" s="57"/>
      <c r="F222" s="60">
        <v>143962.7813</v>
      </c>
      <c r="G222" s="60">
        <v>133116.5</v>
      </c>
      <c r="H222" s="60">
        <v>127519.125</v>
      </c>
      <c r="I222" s="59"/>
      <c r="J222" s="60">
        <v>1</v>
      </c>
      <c r="K222" s="60">
        <v>1</v>
      </c>
      <c r="L222" s="60">
        <v>1</v>
      </c>
      <c r="M222" s="57"/>
      <c r="N222" s="61" t="s">
        <v>69</v>
      </c>
      <c r="O222" s="56"/>
      <c r="P222" s="62" t="s">
        <v>30</v>
      </c>
      <c r="Q222" s="63"/>
      <c r="R222" s="64">
        <f t="shared" si="6"/>
        <v>143962.7813</v>
      </c>
      <c r="S222" s="64">
        <f t="shared" si="6"/>
        <v>133116.5</v>
      </c>
      <c r="T222" s="64">
        <f t="shared" si="6"/>
        <v>127519.125</v>
      </c>
      <c r="U222" s="65">
        <f t="shared" si="7"/>
        <v>404598.40630000003</v>
      </c>
      <c r="W222" s="53"/>
      <c r="X222" s="53"/>
    </row>
    <row r="223" spans="1:24">
      <c r="A223" s="54" t="s">
        <v>20</v>
      </c>
      <c r="B223" s="55" t="s">
        <v>77</v>
      </c>
      <c r="C223" s="56">
        <v>3</v>
      </c>
      <c r="D223" s="55" t="s">
        <v>69</v>
      </c>
      <c r="E223" s="57"/>
      <c r="F223" s="60">
        <v>128175.9844</v>
      </c>
      <c r="G223" s="60">
        <v>119101.2344</v>
      </c>
      <c r="H223" s="60">
        <v>113472.375</v>
      </c>
      <c r="I223" s="59"/>
      <c r="J223" s="60">
        <v>1</v>
      </c>
      <c r="K223" s="60">
        <v>1</v>
      </c>
      <c r="L223" s="60">
        <v>1</v>
      </c>
      <c r="M223" s="57"/>
      <c r="N223" s="61" t="s">
        <v>69</v>
      </c>
      <c r="O223" s="56"/>
      <c r="P223" s="62" t="s">
        <v>23</v>
      </c>
      <c r="Q223" s="63"/>
      <c r="R223" s="64">
        <f t="shared" si="6"/>
        <v>128175.9844</v>
      </c>
      <c r="S223" s="64">
        <f t="shared" si="6"/>
        <v>119101.2344</v>
      </c>
      <c r="T223" s="64">
        <f t="shared" si="6"/>
        <v>113472.375</v>
      </c>
      <c r="U223" s="65">
        <f t="shared" si="7"/>
        <v>360749.59380000003</v>
      </c>
      <c r="W223" s="53"/>
      <c r="X223" s="53"/>
    </row>
    <row r="224" spans="1:24">
      <c r="A224" s="54" t="s">
        <v>20</v>
      </c>
      <c r="B224" s="55" t="s">
        <v>77</v>
      </c>
      <c r="C224" s="56">
        <v>3</v>
      </c>
      <c r="D224" s="55" t="s">
        <v>69</v>
      </c>
      <c r="E224" s="57"/>
      <c r="F224" s="60">
        <v>139565.73439999999</v>
      </c>
      <c r="G224" s="60">
        <v>128085.1719</v>
      </c>
      <c r="H224" s="60">
        <v>122388.95315</v>
      </c>
      <c r="I224" s="59"/>
      <c r="J224" s="60">
        <v>2</v>
      </c>
      <c r="K224" s="60">
        <v>2</v>
      </c>
      <c r="L224" s="60">
        <v>2</v>
      </c>
      <c r="M224" s="57"/>
      <c r="N224" s="61" t="s">
        <v>69</v>
      </c>
      <c r="O224" s="56"/>
      <c r="P224" s="62" t="s">
        <v>29</v>
      </c>
      <c r="Q224" s="63"/>
      <c r="R224" s="64">
        <f t="shared" si="6"/>
        <v>279131.46879999997</v>
      </c>
      <c r="S224" s="64">
        <f t="shared" si="6"/>
        <v>256170.3438</v>
      </c>
      <c r="T224" s="64">
        <f t="shared" si="6"/>
        <v>244777.9063</v>
      </c>
      <c r="U224" s="65">
        <f t="shared" si="7"/>
        <v>780079.71889999998</v>
      </c>
      <c r="W224" s="53"/>
      <c r="X224" s="53"/>
    </row>
    <row r="225" spans="1:24">
      <c r="A225" s="54" t="s">
        <v>20</v>
      </c>
      <c r="B225" s="55" t="s">
        <v>78</v>
      </c>
      <c r="C225" s="56">
        <v>3</v>
      </c>
      <c r="D225" s="55" t="s">
        <v>69</v>
      </c>
      <c r="E225" s="57"/>
      <c r="F225" s="60">
        <v>100553.9375</v>
      </c>
      <c r="G225" s="60">
        <v>92288.395833333328</v>
      </c>
      <c r="H225" s="60">
        <v>88200.854166666672</v>
      </c>
      <c r="I225" s="59"/>
      <c r="J225" s="60">
        <v>3</v>
      </c>
      <c r="K225" s="60">
        <v>3</v>
      </c>
      <c r="L225" s="60">
        <v>3</v>
      </c>
      <c r="M225" s="57"/>
      <c r="N225" s="61" t="s">
        <v>69</v>
      </c>
      <c r="O225" s="56"/>
      <c r="P225" s="62" t="s">
        <v>27</v>
      </c>
      <c r="Q225" s="63"/>
      <c r="R225" s="64">
        <f t="shared" si="6"/>
        <v>301661.8125</v>
      </c>
      <c r="S225" s="64">
        <f t="shared" si="6"/>
        <v>276865.1875</v>
      </c>
      <c r="T225" s="64">
        <f t="shared" si="6"/>
        <v>264602.5625</v>
      </c>
      <c r="U225" s="65">
        <f t="shared" si="7"/>
        <v>843129.5625</v>
      </c>
      <c r="W225" s="53"/>
      <c r="X225" s="53"/>
    </row>
    <row r="226" spans="1:24">
      <c r="A226" s="54" t="s">
        <v>20</v>
      </c>
      <c r="B226" s="55" t="s">
        <v>78</v>
      </c>
      <c r="C226" s="56">
        <v>3</v>
      </c>
      <c r="D226" s="55" t="s">
        <v>69</v>
      </c>
      <c r="E226" s="57"/>
      <c r="F226" s="60">
        <v>110049.46249999999</v>
      </c>
      <c r="G226" s="60">
        <v>100882.5625</v>
      </c>
      <c r="H226" s="60">
        <v>96516.425000000003</v>
      </c>
      <c r="I226" s="59"/>
      <c r="J226" s="60">
        <v>5</v>
      </c>
      <c r="K226" s="60">
        <v>5</v>
      </c>
      <c r="L226" s="60">
        <v>5</v>
      </c>
      <c r="M226" s="57"/>
      <c r="N226" s="61" t="s">
        <v>69</v>
      </c>
      <c r="O226" s="56"/>
      <c r="P226" s="62" t="s">
        <v>23</v>
      </c>
      <c r="Q226" s="63"/>
      <c r="R226" s="64">
        <f t="shared" si="6"/>
        <v>550247.3125</v>
      </c>
      <c r="S226" s="64">
        <f t="shared" si="6"/>
        <v>504412.8125</v>
      </c>
      <c r="T226" s="64">
        <f t="shared" si="6"/>
        <v>482582.125</v>
      </c>
      <c r="U226" s="65">
        <f t="shared" si="7"/>
        <v>1537242.25</v>
      </c>
      <c r="W226" s="53"/>
      <c r="X226" s="53"/>
    </row>
    <row r="227" spans="1:24">
      <c r="A227" s="54" t="s">
        <v>20</v>
      </c>
      <c r="B227" s="55" t="s">
        <v>78</v>
      </c>
      <c r="C227" s="56">
        <v>3</v>
      </c>
      <c r="D227" s="55" t="s">
        <v>69</v>
      </c>
      <c r="E227" s="57"/>
      <c r="F227" s="60">
        <v>125028.41409999999</v>
      </c>
      <c r="G227" s="60">
        <v>114460.19530000001</v>
      </c>
      <c r="H227" s="60">
        <v>109647.2969</v>
      </c>
      <c r="I227" s="59"/>
      <c r="J227" s="60">
        <v>1</v>
      </c>
      <c r="K227" s="60">
        <v>1</v>
      </c>
      <c r="L227" s="60">
        <v>1</v>
      </c>
      <c r="M227" s="57"/>
      <c r="N227" s="61" t="s">
        <v>69</v>
      </c>
      <c r="O227" s="56"/>
      <c r="P227" s="62" t="s">
        <v>28</v>
      </c>
      <c r="Q227" s="63"/>
      <c r="R227" s="64">
        <f t="shared" si="6"/>
        <v>125028.41409999999</v>
      </c>
      <c r="S227" s="64">
        <f t="shared" si="6"/>
        <v>114460.19530000001</v>
      </c>
      <c r="T227" s="64">
        <f t="shared" si="6"/>
        <v>109647.2969</v>
      </c>
      <c r="U227" s="65">
        <f t="shared" si="7"/>
        <v>349135.90630000003</v>
      </c>
      <c r="W227" s="53"/>
      <c r="X227" s="53"/>
    </row>
    <row r="228" spans="1:24">
      <c r="A228" s="54" t="s">
        <v>20</v>
      </c>
      <c r="B228" s="55" t="s">
        <v>78</v>
      </c>
      <c r="C228" s="56">
        <v>3</v>
      </c>
      <c r="D228" s="55" t="s">
        <v>69</v>
      </c>
      <c r="E228" s="57"/>
      <c r="F228" s="60">
        <v>130045.61719999999</v>
      </c>
      <c r="G228" s="60">
        <v>120301.85155000001</v>
      </c>
      <c r="H228" s="60">
        <v>115880.82815</v>
      </c>
      <c r="I228" s="59"/>
      <c r="J228" s="60">
        <v>2</v>
      </c>
      <c r="K228" s="60">
        <v>2</v>
      </c>
      <c r="L228" s="60">
        <v>2</v>
      </c>
      <c r="M228" s="57"/>
      <c r="N228" s="61" t="s">
        <v>69</v>
      </c>
      <c r="O228" s="56"/>
      <c r="P228" s="62" t="s">
        <v>29</v>
      </c>
      <c r="Q228" s="63"/>
      <c r="R228" s="64">
        <f t="shared" si="6"/>
        <v>260091.23439999999</v>
      </c>
      <c r="S228" s="64">
        <f t="shared" si="6"/>
        <v>240603.70310000001</v>
      </c>
      <c r="T228" s="64">
        <f t="shared" si="6"/>
        <v>231761.6563</v>
      </c>
      <c r="U228" s="65">
        <f t="shared" si="7"/>
        <v>732456.59380000003</v>
      </c>
      <c r="W228" s="53"/>
      <c r="X228" s="53"/>
    </row>
    <row r="229" spans="1:24">
      <c r="A229" s="54" t="s">
        <v>20</v>
      </c>
      <c r="B229" s="55" t="s">
        <v>78</v>
      </c>
      <c r="C229" s="56">
        <v>3</v>
      </c>
      <c r="D229" s="55" t="s">
        <v>69</v>
      </c>
      <c r="E229" s="57"/>
      <c r="F229" s="60">
        <v>127753.6094</v>
      </c>
      <c r="G229" s="60">
        <v>116835.07030000001</v>
      </c>
      <c r="H229" s="60">
        <v>115742.7031</v>
      </c>
      <c r="I229" s="59"/>
      <c r="J229" s="60">
        <v>1</v>
      </c>
      <c r="K229" s="60">
        <v>1</v>
      </c>
      <c r="L229" s="60">
        <v>1</v>
      </c>
      <c r="M229" s="57"/>
      <c r="N229" s="61" t="s">
        <v>69</v>
      </c>
      <c r="O229" s="56"/>
      <c r="P229" s="62" t="s">
        <v>30</v>
      </c>
      <c r="Q229" s="63"/>
      <c r="R229" s="64">
        <f t="shared" si="6"/>
        <v>127753.6094</v>
      </c>
      <c r="S229" s="64">
        <f t="shared" si="6"/>
        <v>116835.07030000001</v>
      </c>
      <c r="T229" s="64">
        <f t="shared" si="6"/>
        <v>115742.7031</v>
      </c>
      <c r="U229" s="65">
        <f t="shared" si="7"/>
        <v>360331.38280000002</v>
      </c>
      <c r="W229" s="53"/>
      <c r="X229" s="53"/>
    </row>
    <row r="230" spans="1:24">
      <c r="A230" s="54" t="s">
        <v>20</v>
      </c>
      <c r="B230" s="55" t="s">
        <v>79</v>
      </c>
      <c r="C230" s="56">
        <v>3</v>
      </c>
      <c r="D230" s="55" t="s">
        <v>69</v>
      </c>
      <c r="E230" s="57"/>
      <c r="F230" s="60">
        <v>147613.4375</v>
      </c>
      <c r="G230" s="60">
        <v>135109.84375</v>
      </c>
      <c r="H230" s="60">
        <v>129428.65625</v>
      </c>
      <c r="I230" s="59"/>
      <c r="J230" s="60">
        <v>2</v>
      </c>
      <c r="K230" s="60">
        <v>2</v>
      </c>
      <c r="L230" s="60">
        <v>2</v>
      </c>
      <c r="M230" s="57"/>
      <c r="N230" s="61" t="s">
        <v>69</v>
      </c>
      <c r="O230" s="56"/>
      <c r="P230" s="62" t="s">
        <v>23</v>
      </c>
      <c r="Q230" s="63"/>
      <c r="R230" s="64">
        <f t="shared" si="6"/>
        <v>295226.875</v>
      </c>
      <c r="S230" s="64">
        <f t="shared" si="6"/>
        <v>270219.6875</v>
      </c>
      <c r="T230" s="64">
        <f t="shared" si="6"/>
        <v>258857.3125</v>
      </c>
      <c r="U230" s="65">
        <f t="shared" si="7"/>
        <v>824303.875</v>
      </c>
      <c r="W230" s="53"/>
      <c r="X230" s="53"/>
    </row>
    <row r="231" spans="1:24">
      <c r="A231" s="54" t="s">
        <v>20</v>
      </c>
      <c r="B231" s="55" t="s">
        <v>79</v>
      </c>
      <c r="C231" s="56">
        <v>3</v>
      </c>
      <c r="D231" s="55" t="s">
        <v>69</v>
      </c>
      <c r="E231" s="57"/>
      <c r="F231" s="60">
        <v>133056.46875</v>
      </c>
      <c r="G231" s="60">
        <v>122736.7969</v>
      </c>
      <c r="H231" s="60">
        <v>117575.875</v>
      </c>
      <c r="I231" s="59"/>
      <c r="J231" s="60">
        <v>2</v>
      </c>
      <c r="K231" s="60">
        <v>2</v>
      </c>
      <c r="L231" s="60">
        <v>2</v>
      </c>
      <c r="M231" s="57"/>
      <c r="N231" s="61" t="s">
        <v>69</v>
      </c>
      <c r="O231" s="56"/>
      <c r="P231" s="62" t="s">
        <v>29</v>
      </c>
      <c r="Q231" s="63"/>
      <c r="R231" s="64">
        <f t="shared" si="6"/>
        <v>266112.9375</v>
      </c>
      <c r="S231" s="64">
        <f t="shared" si="6"/>
        <v>245473.5938</v>
      </c>
      <c r="T231" s="64">
        <f t="shared" si="6"/>
        <v>235151.75</v>
      </c>
      <c r="U231" s="65">
        <f t="shared" si="7"/>
        <v>746738.28130000003</v>
      </c>
      <c r="W231" s="53"/>
      <c r="X231" s="53"/>
    </row>
    <row r="232" spans="1:24" ht="15" customHeight="1">
      <c r="A232" s="54" t="s">
        <v>20</v>
      </c>
      <c r="B232" s="55" t="s">
        <v>80</v>
      </c>
      <c r="C232" s="56">
        <v>3</v>
      </c>
      <c r="D232" s="55" t="s">
        <v>69</v>
      </c>
      <c r="E232" s="57"/>
      <c r="F232" s="60">
        <v>166968.25</v>
      </c>
      <c r="G232" s="60">
        <v>152811.01560000001</v>
      </c>
      <c r="H232" s="60">
        <v>146385.51560000001</v>
      </c>
      <c r="I232" s="59"/>
      <c r="J232" s="60">
        <v>1</v>
      </c>
      <c r="K232" s="60">
        <v>1</v>
      </c>
      <c r="L232" s="60">
        <v>1</v>
      </c>
      <c r="M232" s="57"/>
      <c r="N232" s="61" t="s">
        <v>69</v>
      </c>
      <c r="O232" s="56"/>
      <c r="P232" s="62" t="s">
        <v>23</v>
      </c>
      <c r="Q232" s="63"/>
      <c r="R232" s="64">
        <f t="shared" si="6"/>
        <v>166968.25</v>
      </c>
      <c r="S232" s="64">
        <f t="shared" si="6"/>
        <v>152811.01560000001</v>
      </c>
      <c r="T232" s="64">
        <f t="shared" si="6"/>
        <v>146385.51560000001</v>
      </c>
      <c r="U232" s="65">
        <f t="shared" si="7"/>
        <v>466164.78120000008</v>
      </c>
      <c r="W232" s="53"/>
      <c r="X232" s="53"/>
    </row>
    <row r="233" spans="1:24" ht="15" customHeight="1">
      <c r="A233" s="54" t="s">
        <v>20</v>
      </c>
      <c r="B233" s="55" t="s">
        <v>81</v>
      </c>
      <c r="C233" s="56">
        <v>3</v>
      </c>
      <c r="D233" s="55" t="s">
        <v>69</v>
      </c>
      <c r="E233" s="57"/>
      <c r="F233" s="60">
        <v>80063.828099999999</v>
      </c>
      <c r="G233" s="60">
        <v>73958.757800000007</v>
      </c>
      <c r="H233" s="60">
        <v>70228.078099999999</v>
      </c>
      <c r="I233" s="59"/>
      <c r="J233" s="60">
        <v>1</v>
      </c>
      <c r="K233" s="60">
        <v>1</v>
      </c>
      <c r="L233" s="60">
        <v>1</v>
      </c>
      <c r="M233" s="57"/>
      <c r="N233" s="61" t="s">
        <v>69</v>
      </c>
      <c r="O233" s="56"/>
      <c r="P233" s="62" t="s">
        <v>23</v>
      </c>
      <c r="Q233" s="63"/>
      <c r="R233" s="64">
        <f t="shared" si="6"/>
        <v>80063.828099999999</v>
      </c>
      <c r="S233" s="64">
        <f t="shared" si="6"/>
        <v>73958.757800000007</v>
      </c>
      <c r="T233" s="64">
        <f t="shared" si="6"/>
        <v>70228.078099999999</v>
      </c>
      <c r="U233" s="65">
        <f t="shared" si="7"/>
        <v>224250.66399999999</v>
      </c>
      <c r="W233" s="53"/>
      <c r="X233" s="53"/>
    </row>
    <row r="234" spans="1:24">
      <c r="A234" s="54" t="s">
        <v>20</v>
      </c>
      <c r="B234" s="55" t="s">
        <v>82</v>
      </c>
      <c r="C234" s="56">
        <v>3</v>
      </c>
      <c r="D234" s="55" t="s">
        <v>69</v>
      </c>
      <c r="E234" s="57"/>
      <c r="F234" s="60">
        <v>80905.906300000002</v>
      </c>
      <c r="G234" s="60">
        <v>74728.484400000001</v>
      </c>
      <c r="H234" s="60">
        <v>70965.4375</v>
      </c>
      <c r="I234" s="59"/>
      <c r="J234" s="60">
        <v>1</v>
      </c>
      <c r="K234" s="60">
        <v>1</v>
      </c>
      <c r="L234" s="60">
        <v>1</v>
      </c>
      <c r="M234" s="57"/>
      <c r="N234" s="61" t="s">
        <v>69</v>
      </c>
      <c r="O234" s="56"/>
      <c r="P234" s="62" t="s">
        <v>23</v>
      </c>
      <c r="Q234" s="63"/>
      <c r="R234" s="64">
        <f t="shared" si="6"/>
        <v>80905.906300000002</v>
      </c>
      <c r="S234" s="64">
        <f t="shared" si="6"/>
        <v>74728.484400000001</v>
      </c>
      <c r="T234" s="64">
        <f t="shared" si="6"/>
        <v>70965.4375</v>
      </c>
      <c r="U234" s="65">
        <f t="shared" si="7"/>
        <v>226599.82819999999</v>
      </c>
      <c r="W234" s="53"/>
      <c r="X234" s="53"/>
    </row>
    <row r="235" spans="1:24">
      <c r="A235" s="54" t="s">
        <v>20</v>
      </c>
      <c r="B235" s="55" t="s">
        <v>83</v>
      </c>
      <c r="C235" s="56">
        <v>3</v>
      </c>
      <c r="D235" s="55" t="s">
        <v>69</v>
      </c>
      <c r="E235" s="57"/>
      <c r="F235" s="60">
        <v>142319.35939999999</v>
      </c>
      <c r="G235" s="60">
        <v>129560.5625</v>
      </c>
      <c r="H235" s="60">
        <v>123491.89844999999</v>
      </c>
      <c r="I235" s="59"/>
      <c r="J235" s="60">
        <v>2</v>
      </c>
      <c r="K235" s="60">
        <v>2</v>
      </c>
      <c r="L235" s="60">
        <v>2</v>
      </c>
      <c r="M235" s="57"/>
      <c r="N235" s="61" t="s">
        <v>69</v>
      </c>
      <c r="O235" s="56"/>
      <c r="P235" s="62" t="s">
        <v>27</v>
      </c>
      <c r="Q235" s="63"/>
      <c r="R235" s="64">
        <f t="shared" si="6"/>
        <v>284638.71879999997</v>
      </c>
      <c r="S235" s="64">
        <f t="shared" si="6"/>
        <v>259121.125</v>
      </c>
      <c r="T235" s="64">
        <f t="shared" si="6"/>
        <v>246983.79689999999</v>
      </c>
      <c r="U235" s="65">
        <f t="shared" si="7"/>
        <v>790743.64069999987</v>
      </c>
      <c r="W235" s="53"/>
      <c r="X235" s="53"/>
    </row>
    <row r="236" spans="1:24">
      <c r="A236" s="54" t="s">
        <v>20</v>
      </c>
      <c r="B236" s="55" t="s">
        <v>84</v>
      </c>
      <c r="C236" s="56">
        <v>3</v>
      </c>
      <c r="D236" s="55" t="s">
        <v>69</v>
      </c>
      <c r="E236" s="57"/>
      <c r="F236" s="60">
        <v>122804.11459999999</v>
      </c>
      <c r="G236" s="60">
        <v>112458.22916666667</v>
      </c>
      <c r="H236" s="60">
        <v>107934.88543333333</v>
      </c>
      <c r="I236" s="59"/>
      <c r="J236" s="60">
        <v>3</v>
      </c>
      <c r="K236" s="60">
        <v>3</v>
      </c>
      <c r="L236" s="60">
        <v>3</v>
      </c>
      <c r="M236" s="57"/>
      <c r="N236" s="61" t="s">
        <v>69</v>
      </c>
      <c r="O236" s="56"/>
      <c r="P236" s="62" t="s">
        <v>28</v>
      </c>
      <c r="Q236" s="63"/>
      <c r="R236" s="64">
        <f t="shared" si="6"/>
        <v>368412.34379999997</v>
      </c>
      <c r="S236" s="64">
        <f t="shared" si="6"/>
        <v>337374.6875</v>
      </c>
      <c r="T236" s="64">
        <f t="shared" si="6"/>
        <v>323804.65629999997</v>
      </c>
      <c r="U236" s="65">
        <f t="shared" si="7"/>
        <v>1029591.6875999998</v>
      </c>
      <c r="W236" s="53"/>
      <c r="X236" s="53"/>
    </row>
    <row r="237" spans="1:24">
      <c r="A237" s="54" t="s">
        <v>20</v>
      </c>
      <c r="B237" s="55" t="s">
        <v>84</v>
      </c>
      <c r="C237" s="56">
        <v>3</v>
      </c>
      <c r="D237" s="55" t="s">
        <v>69</v>
      </c>
      <c r="E237" s="57"/>
      <c r="F237" s="60">
        <v>224149.4688</v>
      </c>
      <c r="G237" s="60">
        <v>205095.76560000001</v>
      </c>
      <c r="H237" s="60">
        <v>196471.76560000001</v>
      </c>
      <c r="I237" s="59"/>
      <c r="J237" s="60">
        <v>1</v>
      </c>
      <c r="K237" s="60">
        <v>1</v>
      </c>
      <c r="L237" s="60">
        <v>1</v>
      </c>
      <c r="M237" s="57"/>
      <c r="N237" s="61" t="s">
        <v>69</v>
      </c>
      <c r="O237" s="56"/>
      <c r="P237" s="62" t="s">
        <v>29</v>
      </c>
      <c r="Q237" s="63"/>
      <c r="R237" s="64">
        <f t="shared" si="6"/>
        <v>224149.4688</v>
      </c>
      <c r="S237" s="64">
        <f t="shared" si="6"/>
        <v>205095.76560000001</v>
      </c>
      <c r="T237" s="64">
        <f t="shared" si="6"/>
        <v>196471.76560000001</v>
      </c>
      <c r="U237" s="65">
        <f t="shared" si="7"/>
        <v>625717</v>
      </c>
      <c r="W237" s="53"/>
      <c r="X237" s="53"/>
    </row>
    <row r="238" spans="1:24">
      <c r="A238" s="54" t="s">
        <v>20</v>
      </c>
      <c r="B238" s="55" t="s">
        <v>85</v>
      </c>
      <c r="C238" s="56">
        <v>3</v>
      </c>
      <c r="D238" s="55" t="s">
        <v>69</v>
      </c>
      <c r="E238" s="57"/>
      <c r="F238" s="60">
        <v>232775.3125</v>
      </c>
      <c r="G238" s="60">
        <v>212983.5625</v>
      </c>
      <c r="H238" s="60">
        <v>204027.89060000001</v>
      </c>
      <c r="I238" s="59"/>
      <c r="J238" s="60">
        <v>1</v>
      </c>
      <c r="K238" s="60">
        <v>1</v>
      </c>
      <c r="L238" s="60">
        <v>1</v>
      </c>
      <c r="M238" s="57"/>
      <c r="N238" s="61" t="s">
        <v>69</v>
      </c>
      <c r="O238" s="56"/>
      <c r="P238" s="62" t="s">
        <v>23</v>
      </c>
      <c r="Q238" s="63"/>
      <c r="R238" s="64">
        <f t="shared" si="6"/>
        <v>232775.3125</v>
      </c>
      <c r="S238" s="64">
        <f t="shared" si="6"/>
        <v>212983.5625</v>
      </c>
      <c r="T238" s="64">
        <f t="shared" si="6"/>
        <v>204027.89060000001</v>
      </c>
      <c r="U238" s="65">
        <f t="shared" si="7"/>
        <v>649786.76560000004</v>
      </c>
      <c r="W238" s="53"/>
      <c r="X238" s="53"/>
    </row>
    <row r="239" spans="1:24">
      <c r="A239" s="54" t="s">
        <v>20</v>
      </c>
      <c r="B239" s="55" t="s">
        <v>86</v>
      </c>
      <c r="C239" s="56">
        <v>3</v>
      </c>
      <c r="D239" s="55" t="s">
        <v>69</v>
      </c>
      <c r="E239" s="57"/>
      <c r="F239" s="60">
        <v>197954.8125</v>
      </c>
      <c r="G239" s="60">
        <v>181325.33333333334</v>
      </c>
      <c r="H239" s="60">
        <v>173493.90626666666</v>
      </c>
      <c r="I239" s="59"/>
      <c r="J239" s="60">
        <v>3</v>
      </c>
      <c r="K239" s="60">
        <v>3</v>
      </c>
      <c r="L239" s="60">
        <v>3</v>
      </c>
      <c r="M239" s="57"/>
      <c r="N239" s="61" t="s">
        <v>69</v>
      </c>
      <c r="O239" s="56"/>
      <c r="P239" s="62" t="s">
        <v>23</v>
      </c>
      <c r="Q239" s="63"/>
      <c r="R239" s="64">
        <f t="shared" si="6"/>
        <v>593864.4375</v>
      </c>
      <c r="S239" s="64">
        <f t="shared" si="6"/>
        <v>543976</v>
      </c>
      <c r="T239" s="64">
        <f t="shared" si="6"/>
        <v>520481.71879999997</v>
      </c>
      <c r="U239" s="65">
        <f t="shared" si="7"/>
        <v>1658322.1562999999</v>
      </c>
      <c r="W239" s="53"/>
      <c r="X239" s="53"/>
    </row>
    <row r="240" spans="1:24">
      <c r="A240" s="54" t="s">
        <v>20</v>
      </c>
      <c r="B240" s="55" t="s">
        <v>87</v>
      </c>
      <c r="C240" s="56">
        <v>3</v>
      </c>
      <c r="D240" s="55" t="s">
        <v>69</v>
      </c>
      <c r="E240" s="57"/>
      <c r="F240" s="60">
        <v>239329.3438</v>
      </c>
      <c r="G240" s="60">
        <v>219631.32810000001</v>
      </c>
      <c r="H240" s="60">
        <v>209775.3125</v>
      </c>
      <c r="I240" s="59"/>
      <c r="J240" s="60">
        <v>1</v>
      </c>
      <c r="K240" s="60">
        <v>1</v>
      </c>
      <c r="L240" s="60">
        <v>1</v>
      </c>
      <c r="M240" s="57"/>
      <c r="N240" s="61" t="s">
        <v>69</v>
      </c>
      <c r="O240" s="56"/>
      <c r="P240" s="62" t="s">
        <v>23</v>
      </c>
      <c r="Q240" s="63"/>
      <c r="R240" s="64">
        <f t="shared" si="6"/>
        <v>239329.3438</v>
      </c>
      <c r="S240" s="64">
        <f t="shared" si="6"/>
        <v>219631.32810000001</v>
      </c>
      <c r="T240" s="64">
        <f t="shared" si="6"/>
        <v>209775.3125</v>
      </c>
      <c r="U240" s="65">
        <f t="shared" si="7"/>
        <v>668735.98439999996</v>
      </c>
      <c r="W240" s="53"/>
      <c r="X240" s="53"/>
    </row>
    <row r="241" spans="1:24" ht="15" customHeight="1">
      <c r="A241" s="54" t="s">
        <v>20</v>
      </c>
      <c r="B241" s="55" t="s">
        <v>88</v>
      </c>
      <c r="C241" s="56">
        <v>3</v>
      </c>
      <c r="D241" s="55" t="s">
        <v>69</v>
      </c>
      <c r="E241" s="57"/>
      <c r="F241" s="60">
        <v>97569.929699999993</v>
      </c>
      <c r="G241" s="60">
        <v>89351.656300000002</v>
      </c>
      <c r="H241" s="60">
        <v>85594.539099999995</v>
      </c>
      <c r="I241" s="59"/>
      <c r="J241" s="60">
        <v>1</v>
      </c>
      <c r="K241" s="60">
        <v>1</v>
      </c>
      <c r="L241" s="60">
        <v>1</v>
      </c>
      <c r="M241" s="57"/>
      <c r="N241" s="61" t="s">
        <v>69</v>
      </c>
      <c r="O241" s="56"/>
      <c r="P241" s="62" t="s">
        <v>23</v>
      </c>
      <c r="Q241" s="63"/>
      <c r="R241" s="64">
        <f t="shared" si="6"/>
        <v>97569.929699999993</v>
      </c>
      <c r="S241" s="64">
        <f t="shared" si="6"/>
        <v>89351.656300000002</v>
      </c>
      <c r="T241" s="64">
        <f t="shared" si="6"/>
        <v>85594.539099999995</v>
      </c>
      <c r="U241" s="65">
        <f t="shared" si="7"/>
        <v>272516.1251</v>
      </c>
      <c r="W241" s="53"/>
      <c r="X241" s="53"/>
    </row>
    <row r="242" spans="1:24">
      <c r="A242" s="54" t="s">
        <v>20</v>
      </c>
      <c r="B242" s="55" t="s">
        <v>89</v>
      </c>
      <c r="C242" s="56">
        <v>3</v>
      </c>
      <c r="D242" s="55" t="s">
        <v>69</v>
      </c>
      <c r="E242" s="57"/>
      <c r="F242" s="60">
        <v>40336.300799999997</v>
      </c>
      <c r="G242" s="60">
        <v>33420.519500000002</v>
      </c>
      <c r="H242" s="60">
        <v>32015.230500000001</v>
      </c>
      <c r="I242" s="59"/>
      <c r="J242" s="60">
        <v>1</v>
      </c>
      <c r="K242" s="60">
        <v>1</v>
      </c>
      <c r="L242" s="60">
        <v>1</v>
      </c>
      <c r="M242" s="57"/>
      <c r="N242" s="61" t="s">
        <v>69</v>
      </c>
      <c r="O242" s="56"/>
      <c r="P242" s="62" t="s">
        <v>28</v>
      </c>
      <c r="Q242" s="63"/>
      <c r="R242" s="64">
        <f t="shared" si="6"/>
        <v>40336.300799999997</v>
      </c>
      <c r="S242" s="64">
        <f t="shared" si="6"/>
        <v>33420.519500000002</v>
      </c>
      <c r="T242" s="64">
        <f t="shared" si="6"/>
        <v>32015.230500000001</v>
      </c>
      <c r="U242" s="65">
        <f t="shared" si="7"/>
        <v>105772.0508</v>
      </c>
      <c r="W242" s="53"/>
      <c r="X242" s="53"/>
    </row>
    <row r="243" spans="1:24">
      <c r="A243" s="54" t="s">
        <v>20</v>
      </c>
      <c r="B243" s="55" t="s">
        <v>90</v>
      </c>
      <c r="C243" s="56">
        <v>3</v>
      </c>
      <c r="D243" s="55" t="s">
        <v>69</v>
      </c>
      <c r="E243" s="57"/>
      <c r="F243" s="60">
        <v>251465</v>
      </c>
      <c r="G243" s="60">
        <v>230076.32810000001</v>
      </c>
      <c r="H243" s="60">
        <v>220401.92189999999</v>
      </c>
      <c r="I243" s="59"/>
      <c r="J243" s="60">
        <v>1</v>
      </c>
      <c r="K243" s="60">
        <v>1</v>
      </c>
      <c r="L243" s="60">
        <v>1</v>
      </c>
      <c r="M243" s="57"/>
      <c r="N243" s="61" t="s">
        <v>69</v>
      </c>
      <c r="O243" s="56"/>
      <c r="P243" s="62" t="s">
        <v>23</v>
      </c>
      <c r="Q243" s="63"/>
      <c r="R243" s="64">
        <f t="shared" si="6"/>
        <v>251465</v>
      </c>
      <c r="S243" s="64">
        <f t="shared" si="6"/>
        <v>230076.32810000001</v>
      </c>
      <c r="T243" s="64">
        <f t="shared" si="6"/>
        <v>220401.92189999999</v>
      </c>
      <c r="U243" s="65">
        <f t="shared" si="7"/>
        <v>701943.25</v>
      </c>
      <c r="W243" s="53"/>
      <c r="X243" s="53"/>
    </row>
    <row r="244" spans="1:24">
      <c r="A244" s="54" t="s">
        <v>20</v>
      </c>
      <c r="B244" s="55" t="s">
        <v>90</v>
      </c>
      <c r="C244" s="56">
        <v>3</v>
      </c>
      <c r="D244" s="55" t="s">
        <v>69</v>
      </c>
      <c r="E244" s="57"/>
      <c r="F244" s="60">
        <v>0</v>
      </c>
      <c r="G244" s="60">
        <v>259.22590000000002</v>
      </c>
      <c r="H244" s="60">
        <v>0</v>
      </c>
      <c r="I244" s="59"/>
      <c r="J244" s="60">
        <v>0</v>
      </c>
      <c r="K244" s="60">
        <v>1</v>
      </c>
      <c r="L244" s="60">
        <v>0</v>
      </c>
      <c r="M244" s="57"/>
      <c r="N244" s="61" t="s">
        <v>69</v>
      </c>
      <c r="O244" s="56"/>
      <c r="P244" s="62" t="s">
        <v>28</v>
      </c>
      <c r="Q244" s="63"/>
      <c r="R244" s="64">
        <f t="shared" si="6"/>
        <v>0</v>
      </c>
      <c r="S244" s="64">
        <f t="shared" si="6"/>
        <v>259.22590000000002</v>
      </c>
      <c r="T244" s="64">
        <f t="shared" si="6"/>
        <v>0</v>
      </c>
      <c r="U244" s="65">
        <f t="shared" si="7"/>
        <v>259.22590000000002</v>
      </c>
      <c r="W244" s="53"/>
      <c r="X244" s="53"/>
    </row>
    <row r="245" spans="1:24">
      <c r="A245" s="54" t="s">
        <v>20</v>
      </c>
      <c r="B245" s="55" t="s">
        <v>91</v>
      </c>
      <c r="C245" s="56">
        <v>3</v>
      </c>
      <c r="D245" s="55" t="s">
        <v>69</v>
      </c>
      <c r="E245" s="57"/>
      <c r="F245" s="60">
        <v>146147.63541666666</v>
      </c>
      <c r="G245" s="60">
        <v>134177.40625</v>
      </c>
      <c r="H245" s="60">
        <v>128596.02083333333</v>
      </c>
      <c r="I245" s="59"/>
      <c r="J245" s="60">
        <v>6</v>
      </c>
      <c r="K245" s="60">
        <v>6</v>
      </c>
      <c r="L245" s="60">
        <v>6</v>
      </c>
      <c r="M245" s="57"/>
      <c r="N245" s="61" t="s">
        <v>69</v>
      </c>
      <c r="O245" s="56"/>
      <c r="P245" s="62" t="s">
        <v>23</v>
      </c>
      <c r="Q245" s="63"/>
      <c r="R245" s="64">
        <f t="shared" si="6"/>
        <v>876885.8125</v>
      </c>
      <c r="S245" s="64">
        <f t="shared" si="6"/>
        <v>805064.4375</v>
      </c>
      <c r="T245" s="64">
        <f t="shared" si="6"/>
        <v>771576.125</v>
      </c>
      <c r="U245" s="65">
        <f t="shared" si="7"/>
        <v>2453526.375</v>
      </c>
      <c r="W245" s="53"/>
      <c r="X245" s="53"/>
    </row>
    <row r="246" spans="1:24">
      <c r="A246" s="54" t="s">
        <v>20</v>
      </c>
      <c r="B246" s="55" t="s">
        <v>92</v>
      </c>
      <c r="C246" s="56">
        <v>4</v>
      </c>
      <c r="D246" s="55" t="s">
        <v>93</v>
      </c>
      <c r="E246" s="57"/>
      <c r="F246" s="60">
        <v>19906.146499999999</v>
      </c>
      <c r="G246" s="60">
        <v>18115.2637</v>
      </c>
      <c r="H246" s="60">
        <v>17353.541000000001</v>
      </c>
      <c r="I246" s="59"/>
      <c r="J246" s="60">
        <v>1</v>
      </c>
      <c r="K246" s="60">
        <v>1</v>
      </c>
      <c r="L246" s="60">
        <v>1</v>
      </c>
      <c r="M246" s="57"/>
      <c r="N246" s="61" t="s">
        <v>93</v>
      </c>
      <c r="O246" s="56"/>
      <c r="P246" s="62" t="s">
        <v>29</v>
      </c>
      <c r="Q246" s="63"/>
      <c r="R246" s="64">
        <f t="shared" si="6"/>
        <v>19906.146499999999</v>
      </c>
      <c r="S246" s="64">
        <f t="shared" si="6"/>
        <v>18115.2637</v>
      </c>
      <c r="T246" s="64">
        <f t="shared" si="6"/>
        <v>17353.541000000001</v>
      </c>
      <c r="U246" s="65">
        <f t="shared" si="7"/>
        <v>55374.951199999996</v>
      </c>
      <c r="W246" s="53"/>
      <c r="X246" s="53"/>
    </row>
    <row r="247" spans="1:24">
      <c r="A247" s="54" t="s">
        <v>20</v>
      </c>
      <c r="B247" s="55" t="s">
        <v>92</v>
      </c>
      <c r="C247" s="56">
        <v>4</v>
      </c>
      <c r="D247" s="55" t="s">
        <v>93</v>
      </c>
      <c r="E247" s="57"/>
      <c r="F247" s="60">
        <v>49896.343800000002</v>
      </c>
      <c r="G247" s="60">
        <v>46503.511700000003</v>
      </c>
      <c r="H247" s="60">
        <v>43927.285199999998</v>
      </c>
      <c r="I247" s="59"/>
      <c r="J247" s="60">
        <v>1</v>
      </c>
      <c r="K247" s="60">
        <v>1</v>
      </c>
      <c r="L247" s="60">
        <v>1</v>
      </c>
      <c r="M247" s="57"/>
      <c r="N247" s="61" t="s">
        <v>93</v>
      </c>
      <c r="O247" s="56"/>
      <c r="P247" s="62" t="s">
        <v>35</v>
      </c>
      <c r="Q247" s="63"/>
      <c r="R247" s="64">
        <f t="shared" si="6"/>
        <v>49896.343800000002</v>
      </c>
      <c r="S247" s="64">
        <f t="shared" si="6"/>
        <v>46503.511700000003</v>
      </c>
      <c r="T247" s="64">
        <f t="shared" si="6"/>
        <v>43927.285199999998</v>
      </c>
      <c r="U247" s="65">
        <f t="shared" si="7"/>
        <v>140327.14069999999</v>
      </c>
      <c r="W247" s="53"/>
      <c r="X247" s="53"/>
    </row>
    <row r="248" spans="1:24">
      <c r="A248" s="54" t="s">
        <v>20</v>
      </c>
      <c r="B248" s="55" t="s">
        <v>92</v>
      </c>
      <c r="C248" s="56">
        <v>4</v>
      </c>
      <c r="D248" s="55" t="s">
        <v>93</v>
      </c>
      <c r="E248" s="57"/>
      <c r="F248" s="60">
        <v>64851.460899999998</v>
      </c>
      <c r="G248" s="60">
        <v>59268.171900000001</v>
      </c>
      <c r="H248" s="60">
        <v>56155.210899999998</v>
      </c>
      <c r="I248" s="59"/>
      <c r="J248" s="60">
        <v>1</v>
      </c>
      <c r="K248" s="60">
        <v>1</v>
      </c>
      <c r="L248" s="60">
        <v>1</v>
      </c>
      <c r="M248" s="57"/>
      <c r="N248" s="61" t="s">
        <v>93</v>
      </c>
      <c r="O248" s="56"/>
      <c r="P248" s="62" t="s">
        <v>38</v>
      </c>
      <c r="Q248" s="63"/>
      <c r="R248" s="64">
        <f t="shared" si="6"/>
        <v>64851.460899999998</v>
      </c>
      <c r="S248" s="64">
        <f t="shared" si="6"/>
        <v>59268.171900000001</v>
      </c>
      <c r="T248" s="64">
        <f t="shared" si="6"/>
        <v>56155.210899999998</v>
      </c>
      <c r="U248" s="65">
        <f t="shared" si="7"/>
        <v>180274.8437</v>
      </c>
      <c r="W248" s="53"/>
      <c r="X248" s="53"/>
    </row>
    <row r="249" spans="1:24">
      <c r="A249" s="54" t="s">
        <v>20</v>
      </c>
      <c r="B249" s="55" t="s">
        <v>92</v>
      </c>
      <c r="C249" s="56">
        <v>4</v>
      </c>
      <c r="D249" s="55" t="s">
        <v>93</v>
      </c>
      <c r="E249" s="57"/>
      <c r="F249" s="60">
        <v>16937.6895</v>
      </c>
      <c r="G249" s="60">
        <v>15588.8887</v>
      </c>
      <c r="H249" s="60">
        <v>14933.396500000001</v>
      </c>
      <c r="I249" s="59"/>
      <c r="J249" s="60">
        <v>1</v>
      </c>
      <c r="K249" s="60">
        <v>1</v>
      </c>
      <c r="L249" s="60">
        <v>1</v>
      </c>
      <c r="M249" s="57"/>
      <c r="N249" s="61" t="s">
        <v>93</v>
      </c>
      <c r="O249" s="56"/>
      <c r="P249" s="62" t="s">
        <v>31</v>
      </c>
      <c r="Q249" s="63"/>
      <c r="R249" s="64">
        <f t="shared" si="6"/>
        <v>16937.6895</v>
      </c>
      <c r="S249" s="64">
        <f t="shared" si="6"/>
        <v>15588.8887</v>
      </c>
      <c r="T249" s="64">
        <f t="shared" si="6"/>
        <v>14933.396500000001</v>
      </c>
      <c r="U249" s="65">
        <f t="shared" si="7"/>
        <v>47459.974699999999</v>
      </c>
      <c r="W249" s="53"/>
      <c r="X249" s="53"/>
    </row>
    <row r="250" spans="1:24">
      <c r="A250" s="54" t="s">
        <v>20</v>
      </c>
      <c r="B250" s="55" t="s">
        <v>94</v>
      </c>
      <c r="C250" s="56">
        <v>4</v>
      </c>
      <c r="D250" s="55" t="s">
        <v>93</v>
      </c>
      <c r="E250" s="57"/>
      <c r="F250" s="60">
        <v>53318.203099999999</v>
      </c>
      <c r="G250" s="60">
        <v>48833.054700000001</v>
      </c>
      <c r="H250" s="60">
        <v>46779.6875</v>
      </c>
      <c r="I250" s="59"/>
      <c r="J250" s="60">
        <v>1</v>
      </c>
      <c r="K250" s="60">
        <v>1</v>
      </c>
      <c r="L250" s="60">
        <v>1</v>
      </c>
      <c r="M250" s="57"/>
      <c r="N250" s="61" t="s">
        <v>93</v>
      </c>
      <c r="O250" s="56"/>
      <c r="P250" s="62" t="s">
        <v>23</v>
      </c>
      <c r="Q250" s="63"/>
      <c r="R250" s="64">
        <f t="shared" si="6"/>
        <v>53318.203099999999</v>
      </c>
      <c r="S250" s="64">
        <f t="shared" si="6"/>
        <v>48833.054700000001</v>
      </c>
      <c r="T250" s="64">
        <f t="shared" si="6"/>
        <v>46779.6875</v>
      </c>
      <c r="U250" s="65">
        <f t="shared" si="7"/>
        <v>148930.94529999999</v>
      </c>
      <c r="W250" s="53"/>
      <c r="X250" s="53"/>
    </row>
    <row r="251" spans="1:24">
      <c r="A251" s="54" t="s">
        <v>20</v>
      </c>
      <c r="B251" s="55" t="s">
        <v>94</v>
      </c>
      <c r="C251" s="56">
        <v>4</v>
      </c>
      <c r="D251" s="55" t="s">
        <v>93</v>
      </c>
      <c r="E251" s="57"/>
      <c r="F251" s="60">
        <v>66584.195300000007</v>
      </c>
      <c r="G251" s="60">
        <v>61036.035199999998</v>
      </c>
      <c r="H251" s="60">
        <v>59587.015599999999</v>
      </c>
      <c r="I251" s="59"/>
      <c r="J251" s="60">
        <v>1</v>
      </c>
      <c r="K251" s="60">
        <v>1</v>
      </c>
      <c r="L251" s="60">
        <v>1</v>
      </c>
      <c r="M251" s="57"/>
      <c r="N251" s="61" t="s">
        <v>93</v>
      </c>
      <c r="O251" s="56"/>
      <c r="P251" s="62" t="s">
        <v>28</v>
      </c>
      <c r="Q251" s="63"/>
      <c r="R251" s="64">
        <f t="shared" si="6"/>
        <v>66584.195300000007</v>
      </c>
      <c r="S251" s="64">
        <f t="shared" si="6"/>
        <v>61036.035199999998</v>
      </c>
      <c r="T251" s="64">
        <f t="shared" si="6"/>
        <v>59587.015599999999</v>
      </c>
      <c r="U251" s="65">
        <f t="shared" si="7"/>
        <v>187207.24609999999</v>
      </c>
      <c r="W251" s="53"/>
      <c r="X251" s="53"/>
    </row>
    <row r="252" spans="1:24">
      <c r="A252" s="54" t="s">
        <v>20</v>
      </c>
      <c r="B252" s="55" t="s">
        <v>95</v>
      </c>
      <c r="C252" s="56">
        <v>4</v>
      </c>
      <c r="D252" s="55" t="s">
        <v>93</v>
      </c>
      <c r="E252" s="57"/>
      <c r="F252" s="60">
        <v>55022.0625</v>
      </c>
      <c r="G252" s="60">
        <v>50646.328133333329</v>
      </c>
      <c r="H252" s="60">
        <v>48309.781266666665</v>
      </c>
      <c r="I252" s="59"/>
      <c r="J252" s="60">
        <v>3</v>
      </c>
      <c r="K252" s="60">
        <v>3</v>
      </c>
      <c r="L252" s="60">
        <v>3</v>
      </c>
      <c r="M252" s="57"/>
      <c r="N252" s="61" t="s">
        <v>93</v>
      </c>
      <c r="O252" s="56"/>
      <c r="P252" s="62" t="s">
        <v>23</v>
      </c>
      <c r="Q252" s="63"/>
      <c r="R252" s="64">
        <f t="shared" si="6"/>
        <v>165066.1875</v>
      </c>
      <c r="S252" s="64">
        <f t="shared" si="6"/>
        <v>151938.98439999999</v>
      </c>
      <c r="T252" s="64">
        <f t="shared" si="6"/>
        <v>144929.3438</v>
      </c>
      <c r="U252" s="65">
        <f t="shared" si="7"/>
        <v>461934.51569999999</v>
      </c>
      <c r="W252" s="53"/>
      <c r="X252" s="53"/>
    </row>
    <row r="253" spans="1:24">
      <c r="A253" s="54" t="s">
        <v>20</v>
      </c>
      <c r="B253" s="55" t="s">
        <v>96</v>
      </c>
      <c r="C253" s="56">
        <v>4</v>
      </c>
      <c r="D253" s="55" t="s">
        <v>93</v>
      </c>
      <c r="E253" s="57"/>
      <c r="F253" s="60">
        <v>22731.4238</v>
      </c>
      <c r="G253" s="60">
        <v>21526.636699999999</v>
      </c>
      <c r="H253" s="60">
        <v>20000.656299999999</v>
      </c>
      <c r="I253" s="59"/>
      <c r="J253" s="60">
        <v>1</v>
      </c>
      <c r="K253" s="60">
        <v>1</v>
      </c>
      <c r="L253" s="60">
        <v>1</v>
      </c>
      <c r="M253" s="57"/>
      <c r="N253" s="61" t="s">
        <v>93</v>
      </c>
      <c r="O253" s="56"/>
      <c r="P253" s="62" t="s">
        <v>27</v>
      </c>
      <c r="Q253" s="63"/>
      <c r="R253" s="64">
        <f t="shared" si="6"/>
        <v>22731.4238</v>
      </c>
      <c r="S253" s="64">
        <f t="shared" si="6"/>
        <v>21526.636699999999</v>
      </c>
      <c r="T253" s="64">
        <f t="shared" si="6"/>
        <v>20000.656299999999</v>
      </c>
      <c r="U253" s="65">
        <f t="shared" si="7"/>
        <v>64258.716799999995</v>
      </c>
      <c r="W253" s="53"/>
      <c r="X253" s="53"/>
    </row>
    <row r="254" spans="1:24">
      <c r="A254" s="54" t="s">
        <v>20</v>
      </c>
      <c r="B254" s="55" t="s">
        <v>96</v>
      </c>
      <c r="C254" s="56">
        <v>4</v>
      </c>
      <c r="D254" s="55" t="s">
        <v>93</v>
      </c>
      <c r="E254" s="57"/>
      <c r="F254" s="60">
        <v>26618.732424999998</v>
      </c>
      <c r="G254" s="60">
        <v>24631.8828125</v>
      </c>
      <c r="H254" s="60">
        <v>23440.943362499998</v>
      </c>
      <c r="I254" s="59"/>
      <c r="J254" s="60">
        <v>8</v>
      </c>
      <c r="K254" s="60">
        <v>8</v>
      </c>
      <c r="L254" s="60">
        <v>8</v>
      </c>
      <c r="M254" s="57"/>
      <c r="N254" s="61" t="s">
        <v>93</v>
      </c>
      <c r="O254" s="56"/>
      <c r="P254" s="62" t="s">
        <v>23</v>
      </c>
      <c r="Q254" s="63"/>
      <c r="R254" s="64">
        <f t="shared" si="6"/>
        <v>212949.85939999999</v>
      </c>
      <c r="S254" s="64">
        <f t="shared" si="6"/>
        <v>197055.0625</v>
      </c>
      <c r="T254" s="64">
        <f t="shared" si="6"/>
        <v>187527.54689999999</v>
      </c>
      <c r="U254" s="65">
        <f t="shared" si="7"/>
        <v>597532.46879999992</v>
      </c>
      <c r="W254" s="53"/>
      <c r="X254" s="53"/>
    </row>
    <row r="255" spans="1:24">
      <c r="A255" s="54" t="s">
        <v>20</v>
      </c>
      <c r="B255" s="55" t="s">
        <v>96</v>
      </c>
      <c r="C255" s="56">
        <v>4</v>
      </c>
      <c r="D255" s="55" t="s">
        <v>93</v>
      </c>
      <c r="E255" s="57"/>
      <c r="F255" s="60">
        <v>22289.8066</v>
      </c>
      <c r="G255" s="60">
        <v>21138.5566</v>
      </c>
      <c r="H255" s="60">
        <v>19628.892599999999</v>
      </c>
      <c r="I255" s="59"/>
      <c r="J255" s="60">
        <v>1</v>
      </c>
      <c r="K255" s="60">
        <v>1</v>
      </c>
      <c r="L255" s="60">
        <v>1</v>
      </c>
      <c r="M255" s="57"/>
      <c r="N255" s="61" t="s">
        <v>93</v>
      </c>
      <c r="O255" s="56"/>
      <c r="P255" s="62" t="s">
        <v>29</v>
      </c>
      <c r="Q255" s="63"/>
      <c r="R255" s="64">
        <f t="shared" si="6"/>
        <v>22289.8066</v>
      </c>
      <c r="S255" s="64">
        <f t="shared" si="6"/>
        <v>21138.5566</v>
      </c>
      <c r="T255" s="64">
        <f t="shared" si="6"/>
        <v>19628.892599999999</v>
      </c>
      <c r="U255" s="65">
        <f t="shared" si="7"/>
        <v>63057.255799999999</v>
      </c>
      <c r="W255" s="53"/>
      <c r="X255" s="53"/>
    </row>
    <row r="256" spans="1:24">
      <c r="A256" s="54" t="s">
        <v>20</v>
      </c>
      <c r="B256" s="55" t="s">
        <v>97</v>
      </c>
      <c r="C256" s="56">
        <v>4</v>
      </c>
      <c r="D256" s="55" t="s">
        <v>93</v>
      </c>
      <c r="E256" s="57"/>
      <c r="F256" s="60">
        <v>29737.941971428572</v>
      </c>
      <c r="G256" s="60">
        <v>27493.354914285712</v>
      </c>
      <c r="H256" s="60">
        <v>26159.919642857141</v>
      </c>
      <c r="I256" s="59"/>
      <c r="J256" s="60">
        <v>7</v>
      </c>
      <c r="K256" s="60">
        <v>7</v>
      </c>
      <c r="L256" s="60">
        <v>7</v>
      </c>
      <c r="M256" s="57"/>
      <c r="N256" s="61" t="s">
        <v>93</v>
      </c>
      <c r="O256" s="56"/>
      <c r="P256" s="62" t="s">
        <v>23</v>
      </c>
      <c r="Q256" s="63"/>
      <c r="R256" s="64">
        <f t="shared" si="6"/>
        <v>208165.5938</v>
      </c>
      <c r="S256" s="64">
        <f t="shared" si="6"/>
        <v>192453.48439999999</v>
      </c>
      <c r="T256" s="64">
        <f t="shared" si="6"/>
        <v>183119.4375</v>
      </c>
      <c r="U256" s="65">
        <f t="shared" si="7"/>
        <v>583738.51569999999</v>
      </c>
      <c r="W256" s="53"/>
      <c r="X256" s="53"/>
    </row>
    <row r="257" spans="1:24">
      <c r="A257" s="54" t="s">
        <v>20</v>
      </c>
      <c r="B257" s="55" t="s">
        <v>98</v>
      </c>
      <c r="C257" s="56">
        <v>4</v>
      </c>
      <c r="D257" s="55" t="s">
        <v>93</v>
      </c>
      <c r="E257" s="57"/>
      <c r="F257" s="60">
        <v>38125.079866666667</v>
      </c>
      <c r="G257" s="60">
        <v>35202.861111111109</v>
      </c>
      <c r="H257" s="60">
        <v>33515.6875</v>
      </c>
      <c r="I257" s="59"/>
      <c r="J257" s="60">
        <v>9</v>
      </c>
      <c r="K257" s="60">
        <v>9</v>
      </c>
      <c r="L257" s="60">
        <v>9</v>
      </c>
      <c r="M257" s="57"/>
      <c r="N257" s="61" t="s">
        <v>93</v>
      </c>
      <c r="O257" s="56"/>
      <c r="P257" s="62" t="s">
        <v>23</v>
      </c>
      <c r="Q257" s="63"/>
      <c r="R257" s="64">
        <f t="shared" si="6"/>
        <v>343125.71880000003</v>
      </c>
      <c r="S257" s="64">
        <f t="shared" si="6"/>
        <v>316825.75</v>
      </c>
      <c r="T257" s="64">
        <f t="shared" si="6"/>
        <v>301641.1875</v>
      </c>
      <c r="U257" s="65">
        <f t="shared" si="7"/>
        <v>961592.65630000003</v>
      </c>
      <c r="W257" s="53"/>
      <c r="X257" s="53"/>
    </row>
    <row r="258" spans="1:24">
      <c r="A258" s="54" t="s">
        <v>20</v>
      </c>
      <c r="B258" s="55" t="s">
        <v>98</v>
      </c>
      <c r="C258" s="56">
        <v>4</v>
      </c>
      <c r="D258" s="55" t="s">
        <v>93</v>
      </c>
      <c r="E258" s="57"/>
      <c r="F258" s="60">
        <v>0</v>
      </c>
      <c r="G258" s="60">
        <v>0</v>
      </c>
      <c r="H258" s="60">
        <v>0</v>
      </c>
      <c r="I258" s="59"/>
      <c r="J258" s="60">
        <v>0</v>
      </c>
      <c r="K258" s="60">
        <v>0</v>
      </c>
      <c r="L258" s="60">
        <v>0</v>
      </c>
      <c r="M258" s="57"/>
      <c r="N258" s="61" t="s">
        <v>93</v>
      </c>
      <c r="O258" s="56"/>
      <c r="P258" s="62" t="s">
        <v>28</v>
      </c>
      <c r="Q258" s="63"/>
      <c r="R258" s="64">
        <f t="shared" si="6"/>
        <v>0</v>
      </c>
      <c r="S258" s="64">
        <f t="shared" si="6"/>
        <v>0</v>
      </c>
      <c r="T258" s="64">
        <f t="shared" si="6"/>
        <v>0</v>
      </c>
      <c r="U258" s="65">
        <f t="shared" si="7"/>
        <v>0</v>
      </c>
      <c r="W258" s="53"/>
      <c r="X258" s="53"/>
    </row>
    <row r="259" spans="1:24">
      <c r="A259" s="54" t="s">
        <v>20</v>
      </c>
      <c r="B259" s="55" t="s">
        <v>99</v>
      </c>
      <c r="C259" s="56">
        <v>4</v>
      </c>
      <c r="D259" s="55" t="s">
        <v>93</v>
      </c>
      <c r="E259" s="57"/>
      <c r="F259" s="60">
        <v>33278.953120000006</v>
      </c>
      <c r="G259" s="60">
        <v>30661.625</v>
      </c>
      <c r="H259" s="60">
        <v>41077.1901</v>
      </c>
      <c r="I259" s="59"/>
      <c r="J259" s="60">
        <v>5</v>
      </c>
      <c r="K259" s="60">
        <v>5</v>
      </c>
      <c r="L259" s="60">
        <v>6</v>
      </c>
      <c r="M259" s="57"/>
      <c r="N259" s="61" t="s">
        <v>93</v>
      </c>
      <c r="O259" s="56"/>
      <c r="P259" s="62" t="s">
        <v>23</v>
      </c>
      <c r="Q259" s="63"/>
      <c r="R259" s="64">
        <f t="shared" si="6"/>
        <v>166394.76560000004</v>
      </c>
      <c r="S259" s="64">
        <f t="shared" si="6"/>
        <v>153308.125</v>
      </c>
      <c r="T259" s="64">
        <f t="shared" si="6"/>
        <v>246463.14059999998</v>
      </c>
      <c r="U259" s="65">
        <f t="shared" si="7"/>
        <v>566166.03120000008</v>
      </c>
      <c r="W259" s="53"/>
      <c r="X259" s="53"/>
    </row>
    <row r="260" spans="1:24">
      <c r="A260" s="54" t="s">
        <v>20</v>
      </c>
      <c r="B260" s="55" t="s">
        <v>99</v>
      </c>
      <c r="C260" s="56">
        <v>4</v>
      </c>
      <c r="D260" s="55" t="s">
        <v>93</v>
      </c>
      <c r="E260" s="57"/>
      <c r="F260" s="60">
        <v>39660.890599999999</v>
      </c>
      <c r="G260" s="60">
        <v>37026.789100000002</v>
      </c>
      <c r="H260" s="60">
        <v>34849.046900000001</v>
      </c>
      <c r="I260" s="59"/>
      <c r="J260" s="60">
        <v>1</v>
      </c>
      <c r="K260" s="60">
        <v>1</v>
      </c>
      <c r="L260" s="60">
        <v>1</v>
      </c>
      <c r="M260" s="57"/>
      <c r="N260" s="61" t="s">
        <v>93</v>
      </c>
      <c r="O260" s="56"/>
      <c r="P260" s="62" t="s">
        <v>29</v>
      </c>
      <c r="Q260" s="63"/>
      <c r="R260" s="64">
        <f t="shared" si="6"/>
        <v>39660.890599999999</v>
      </c>
      <c r="S260" s="64">
        <f t="shared" si="6"/>
        <v>37026.789100000002</v>
      </c>
      <c r="T260" s="64">
        <f t="shared" si="6"/>
        <v>34849.046900000001</v>
      </c>
      <c r="U260" s="65">
        <f t="shared" si="7"/>
        <v>111536.72660000001</v>
      </c>
      <c r="W260" s="53"/>
      <c r="X260" s="53"/>
    </row>
    <row r="261" spans="1:24">
      <c r="A261" s="54" t="s">
        <v>20</v>
      </c>
      <c r="B261" s="55" t="s">
        <v>100</v>
      </c>
      <c r="C261" s="56">
        <v>4</v>
      </c>
      <c r="D261" s="55" t="s">
        <v>93</v>
      </c>
      <c r="E261" s="57"/>
      <c r="F261" s="60">
        <v>40399.722650000003</v>
      </c>
      <c r="G261" s="60">
        <v>37052.703150000001</v>
      </c>
      <c r="H261" s="60">
        <v>35494.6875</v>
      </c>
      <c r="I261" s="59"/>
      <c r="J261" s="60">
        <v>2</v>
      </c>
      <c r="K261" s="60">
        <v>2</v>
      </c>
      <c r="L261" s="60">
        <v>2</v>
      </c>
      <c r="M261" s="57"/>
      <c r="N261" s="61" t="s">
        <v>93</v>
      </c>
      <c r="O261" s="56"/>
      <c r="P261" s="62" t="s">
        <v>29</v>
      </c>
      <c r="Q261" s="63"/>
      <c r="R261" s="64">
        <f t="shared" si="6"/>
        <v>80799.445300000007</v>
      </c>
      <c r="S261" s="64">
        <f t="shared" si="6"/>
        <v>74105.406300000002</v>
      </c>
      <c r="T261" s="64">
        <f t="shared" si="6"/>
        <v>70989.375</v>
      </c>
      <c r="U261" s="65">
        <f t="shared" si="7"/>
        <v>225894.22659999999</v>
      </c>
      <c r="W261" s="53"/>
      <c r="X261" s="53"/>
    </row>
    <row r="262" spans="1:24">
      <c r="A262" s="54" t="s">
        <v>20</v>
      </c>
      <c r="B262" s="55" t="s">
        <v>100</v>
      </c>
      <c r="C262" s="56">
        <v>4</v>
      </c>
      <c r="D262" s="55" t="s">
        <v>93</v>
      </c>
      <c r="E262" s="57"/>
      <c r="F262" s="60">
        <v>65964.828099999999</v>
      </c>
      <c r="G262" s="60">
        <v>60401.988299999997</v>
      </c>
      <c r="H262" s="60">
        <v>57862.164100000002</v>
      </c>
      <c r="I262" s="59"/>
      <c r="J262" s="60">
        <v>1</v>
      </c>
      <c r="K262" s="60">
        <v>1</v>
      </c>
      <c r="L262" s="60">
        <v>1</v>
      </c>
      <c r="M262" s="57"/>
      <c r="N262" s="61" t="s">
        <v>93</v>
      </c>
      <c r="O262" s="56"/>
      <c r="P262" s="62" t="s">
        <v>35</v>
      </c>
      <c r="Q262" s="63"/>
      <c r="R262" s="64">
        <f t="shared" si="6"/>
        <v>65964.828099999999</v>
      </c>
      <c r="S262" s="64">
        <f t="shared" si="6"/>
        <v>60401.988299999997</v>
      </c>
      <c r="T262" s="64">
        <f t="shared" si="6"/>
        <v>57862.164100000002</v>
      </c>
      <c r="U262" s="65">
        <f t="shared" si="7"/>
        <v>184228.98050000001</v>
      </c>
      <c r="W262" s="53"/>
      <c r="X262" s="53"/>
    </row>
    <row r="263" spans="1:24">
      <c r="A263" s="54" t="s">
        <v>20</v>
      </c>
      <c r="B263" s="55" t="s">
        <v>100</v>
      </c>
      <c r="C263" s="56">
        <v>4</v>
      </c>
      <c r="D263" s="55" t="s">
        <v>93</v>
      </c>
      <c r="E263" s="57"/>
      <c r="F263" s="60">
        <v>41200.574200000003</v>
      </c>
      <c r="G263" s="60">
        <v>37730.726549999999</v>
      </c>
      <c r="H263" s="60">
        <v>36144.199200000003</v>
      </c>
      <c r="I263" s="59"/>
      <c r="J263" s="60">
        <v>2</v>
      </c>
      <c r="K263" s="60">
        <v>2</v>
      </c>
      <c r="L263" s="60">
        <v>2</v>
      </c>
      <c r="M263" s="57"/>
      <c r="N263" s="61" t="s">
        <v>93</v>
      </c>
      <c r="O263" s="56"/>
      <c r="P263" s="62" t="s">
        <v>30</v>
      </c>
      <c r="Q263" s="63"/>
      <c r="R263" s="64">
        <f t="shared" si="6"/>
        <v>82401.148400000005</v>
      </c>
      <c r="S263" s="64">
        <f t="shared" si="6"/>
        <v>75461.453099999999</v>
      </c>
      <c r="T263" s="64">
        <f t="shared" si="6"/>
        <v>72288.398400000005</v>
      </c>
      <c r="U263" s="65">
        <f t="shared" si="7"/>
        <v>230150.9999</v>
      </c>
      <c r="W263" s="53"/>
      <c r="X263" s="53"/>
    </row>
    <row r="264" spans="1:24">
      <c r="A264" s="54" t="s">
        <v>20</v>
      </c>
      <c r="B264" s="55" t="s">
        <v>100</v>
      </c>
      <c r="C264" s="56">
        <v>4</v>
      </c>
      <c r="D264" s="55" t="s">
        <v>93</v>
      </c>
      <c r="E264" s="57"/>
      <c r="F264" s="60">
        <v>38101.582049999997</v>
      </c>
      <c r="G264" s="60">
        <v>35272.746099999997</v>
      </c>
      <c r="H264" s="60">
        <v>33479.164049999999</v>
      </c>
      <c r="I264" s="59"/>
      <c r="J264" s="60">
        <v>2</v>
      </c>
      <c r="K264" s="60">
        <v>2</v>
      </c>
      <c r="L264" s="60">
        <v>2</v>
      </c>
      <c r="M264" s="57"/>
      <c r="N264" s="61" t="s">
        <v>93</v>
      </c>
      <c r="O264" s="56"/>
      <c r="P264" s="62" t="s">
        <v>38</v>
      </c>
      <c r="Q264" s="63"/>
      <c r="R264" s="64">
        <f t="shared" si="6"/>
        <v>76203.164099999995</v>
      </c>
      <c r="S264" s="64">
        <f t="shared" si="6"/>
        <v>70545.492199999993</v>
      </c>
      <c r="T264" s="64">
        <f t="shared" si="6"/>
        <v>66958.328099999999</v>
      </c>
      <c r="U264" s="65">
        <f t="shared" si="7"/>
        <v>213706.98439999996</v>
      </c>
      <c r="W264" s="53"/>
      <c r="X264" s="53"/>
    </row>
    <row r="265" spans="1:24">
      <c r="A265" s="54" t="s">
        <v>20</v>
      </c>
      <c r="B265" s="55" t="s">
        <v>100</v>
      </c>
      <c r="C265" s="56">
        <v>4</v>
      </c>
      <c r="D265" s="55" t="s">
        <v>93</v>
      </c>
      <c r="E265" s="57"/>
      <c r="F265" s="60">
        <v>67740.226599999995</v>
      </c>
      <c r="G265" s="60">
        <v>61725.496099999997</v>
      </c>
      <c r="H265" s="60">
        <v>59130.019500000002</v>
      </c>
      <c r="I265" s="59"/>
      <c r="J265" s="60">
        <v>1</v>
      </c>
      <c r="K265" s="60">
        <v>1</v>
      </c>
      <c r="L265" s="60">
        <v>1</v>
      </c>
      <c r="M265" s="57"/>
      <c r="N265" s="61" t="s">
        <v>93</v>
      </c>
      <c r="O265" s="56"/>
      <c r="P265" s="62" t="s">
        <v>39</v>
      </c>
      <c r="Q265" s="63"/>
      <c r="R265" s="64">
        <f t="shared" si="6"/>
        <v>67740.226599999995</v>
      </c>
      <c r="S265" s="64">
        <f t="shared" si="6"/>
        <v>61725.496099999997</v>
      </c>
      <c r="T265" s="64">
        <f t="shared" si="6"/>
        <v>59130.019500000002</v>
      </c>
      <c r="U265" s="65">
        <f t="shared" si="7"/>
        <v>188595.74219999998</v>
      </c>
      <c r="W265" s="53"/>
      <c r="X265" s="53"/>
    </row>
    <row r="266" spans="1:24">
      <c r="A266" s="54" t="s">
        <v>20</v>
      </c>
      <c r="B266" s="55" t="s">
        <v>100</v>
      </c>
      <c r="C266" s="56">
        <v>4</v>
      </c>
      <c r="D266" s="55" t="s">
        <v>93</v>
      </c>
      <c r="E266" s="57"/>
      <c r="F266" s="60">
        <v>54784.324200000003</v>
      </c>
      <c r="G266" s="60">
        <v>52430.554700000001</v>
      </c>
      <c r="H266" s="60">
        <v>48115.148399999998</v>
      </c>
      <c r="I266" s="59"/>
      <c r="J266" s="60">
        <v>1</v>
      </c>
      <c r="K266" s="60">
        <v>1</v>
      </c>
      <c r="L266" s="60">
        <v>1</v>
      </c>
      <c r="M266" s="57"/>
      <c r="N266" s="61" t="s">
        <v>93</v>
      </c>
      <c r="O266" s="56"/>
      <c r="P266" s="62" t="s">
        <v>31</v>
      </c>
      <c r="Q266" s="63"/>
      <c r="R266" s="64">
        <f t="shared" si="6"/>
        <v>54784.324200000003</v>
      </c>
      <c r="S266" s="64">
        <f t="shared" si="6"/>
        <v>52430.554700000001</v>
      </c>
      <c r="T266" s="64">
        <f t="shared" si="6"/>
        <v>48115.148399999998</v>
      </c>
      <c r="U266" s="65">
        <f t="shared" si="7"/>
        <v>155330.02730000002</v>
      </c>
      <c r="W266" s="53"/>
      <c r="X266" s="53"/>
    </row>
    <row r="267" spans="1:24">
      <c r="A267" s="54" t="s">
        <v>20</v>
      </c>
      <c r="B267" s="55" t="s">
        <v>101</v>
      </c>
      <c r="C267" s="56">
        <v>4</v>
      </c>
      <c r="D267" s="55" t="s">
        <v>93</v>
      </c>
      <c r="E267" s="57"/>
      <c r="F267" s="60">
        <v>76918.1875</v>
      </c>
      <c r="G267" s="60">
        <v>70463.796900000001</v>
      </c>
      <c r="H267" s="60">
        <v>67500.890599999999</v>
      </c>
      <c r="I267" s="59"/>
      <c r="J267" s="60">
        <v>1</v>
      </c>
      <c r="K267" s="60">
        <v>1</v>
      </c>
      <c r="L267" s="60">
        <v>1</v>
      </c>
      <c r="M267" s="57"/>
      <c r="N267" s="61" t="s">
        <v>93</v>
      </c>
      <c r="O267" s="56"/>
      <c r="P267" s="62" t="s">
        <v>27</v>
      </c>
      <c r="Q267" s="63"/>
      <c r="R267" s="64">
        <f t="shared" si="6"/>
        <v>76918.1875</v>
      </c>
      <c r="S267" s="64">
        <f t="shared" si="6"/>
        <v>70463.796900000001</v>
      </c>
      <c r="T267" s="64">
        <f t="shared" si="6"/>
        <v>67500.890599999999</v>
      </c>
      <c r="U267" s="65">
        <f t="shared" si="7"/>
        <v>214882.875</v>
      </c>
      <c r="W267" s="53"/>
      <c r="X267" s="53"/>
    </row>
    <row r="268" spans="1:24">
      <c r="A268" s="54" t="s">
        <v>20</v>
      </c>
      <c r="B268" s="55" t="s">
        <v>101</v>
      </c>
      <c r="C268" s="56">
        <v>4</v>
      </c>
      <c r="D268" s="55" t="s">
        <v>93</v>
      </c>
      <c r="E268" s="57"/>
      <c r="F268" s="60">
        <v>67610.335900000005</v>
      </c>
      <c r="G268" s="60">
        <v>60793.496099999997</v>
      </c>
      <c r="H268" s="60">
        <v>58485.539100000002</v>
      </c>
      <c r="I268" s="59"/>
      <c r="J268" s="60">
        <v>1</v>
      </c>
      <c r="K268" s="60">
        <v>1</v>
      </c>
      <c r="L268" s="60">
        <v>1</v>
      </c>
      <c r="M268" s="57"/>
      <c r="N268" s="61" t="s">
        <v>93</v>
      </c>
      <c r="O268" s="56"/>
      <c r="P268" s="62" t="s">
        <v>23</v>
      </c>
      <c r="Q268" s="63"/>
      <c r="R268" s="64">
        <f t="shared" si="6"/>
        <v>67610.335900000005</v>
      </c>
      <c r="S268" s="64">
        <f t="shared" si="6"/>
        <v>60793.496099999997</v>
      </c>
      <c r="T268" s="64">
        <f t="shared" si="6"/>
        <v>58485.539100000002</v>
      </c>
      <c r="U268" s="65">
        <f t="shared" si="7"/>
        <v>186889.37109999999</v>
      </c>
      <c r="W268" s="53"/>
      <c r="X268" s="53"/>
    </row>
    <row r="269" spans="1:24">
      <c r="A269" s="54" t="s">
        <v>20</v>
      </c>
      <c r="B269" s="55" t="s">
        <v>101</v>
      </c>
      <c r="C269" s="56">
        <v>4</v>
      </c>
      <c r="D269" s="55" t="s">
        <v>93</v>
      </c>
      <c r="E269" s="57"/>
      <c r="F269" s="60">
        <v>92378.835900000005</v>
      </c>
      <c r="G269" s="60">
        <v>85254.554699999993</v>
      </c>
      <c r="H269" s="60">
        <v>81048.898400000005</v>
      </c>
      <c r="I269" s="59"/>
      <c r="J269" s="60">
        <v>1</v>
      </c>
      <c r="K269" s="60">
        <v>1</v>
      </c>
      <c r="L269" s="60">
        <v>1</v>
      </c>
      <c r="M269" s="57"/>
      <c r="N269" s="61" t="s">
        <v>93</v>
      </c>
      <c r="O269" s="56"/>
      <c r="P269" s="62" t="s">
        <v>28</v>
      </c>
      <c r="Q269" s="63"/>
      <c r="R269" s="64">
        <f t="shared" ref="R269:T332" si="8">IFERROR(F269*J269,0)</f>
        <v>92378.835900000005</v>
      </c>
      <c r="S269" s="64">
        <f t="shared" si="8"/>
        <v>85254.554699999993</v>
      </c>
      <c r="T269" s="64">
        <f t="shared" si="8"/>
        <v>81048.898400000005</v>
      </c>
      <c r="U269" s="65">
        <f t="shared" ref="U269:U332" si="9">IFERROR(R269+S269+T269,0)</f>
        <v>258682.28899999999</v>
      </c>
      <c r="W269" s="53"/>
      <c r="X269" s="53"/>
    </row>
    <row r="270" spans="1:24">
      <c r="A270" s="54" t="s">
        <v>20</v>
      </c>
      <c r="B270" s="55" t="s">
        <v>101</v>
      </c>
      <c r="C270" s="56">
        <v>4</v>
      </c>
      <c r="D270" s="55" t="s">
        <v>93</v>
      </c>
      <c r="E270" s="57"/>
      <c r="F270" s="60">
        <v>83769.6875</v>
      </c>
      <c r="G270" s="60">
        <v>80306.085900000005</v>
      </c>
      <c r="H270" s="60">
        <v>74197.742199999993</v>
      </c>
      <c r="I270" s="59"/>
      <c r="J270" s="60">
        <v>1</v>
      </c>
      <c r="K270" s="60">
        <v>1</v>
      </c>
      <c r="L270" s="60">
        <v>1</v>
      </c>
      <c r="M270" s="57"/>
      <c r="N270" s="61" t="s">
        <v>93</v>
      </c>
      <c r="O270" s="56"/>
      <c r="P270" s="62" t="s">
        <v>29</v>
      </c>
      <c r="Q270" s="63"/>
      <c r="R270" s="64">
        <f t="shared" si="8"/>
        <v>83769.6875</v>
      </c>
      <c r="S270" s="64">
        <f t="shared" si="8"/>
        <v>80306.085900000005</v>
      </c>
      <c r="T270" s="64">
        <f t="shared" si="8"/>
        <v>74197.742199999993</v>
      </c>
      <c r="U270" s="65">
        <f t="shared" si="9"/>
        <v>238273.51559999998</v>
      </c>
      <c r="W270" s="53"/>
      <c r="X270" s="53"/>
    </row>
    <row r="271" spans="1:24">
      <c r="A271" s="54" t="s">
        <v>20</v>
      </c>
      <c r="B271" s="55" t="s">
        <v>102</v>
      </c>
      <c r="C271" s="56">
        <v>4</v>
      </c>
      <c r="D271" s="55" t="s">
        <v>93</v>
      </c>
      <c r="E271" s="57"/>
      <c r="F271" s="60">
        <v>98188.351550000007</v>
      </c>
      <c r="G271" s="60">
        <v>90228.109400000001</v>
      </c>
      <c r="H271" s="60">
        <v>86123.734400000001</v>
      </c>
      <c r="I271" s="59"/>
      <c r="J271" s="60">
        <v>2</v>
      </c>
      <c r="K271" s="60">
        <v>2</v>
      </c>
      <c r="L271" s="60">
        <v>2</v>
      </c>
      <c r="M271" s="57"/>
      <c r="N271" s="61" t="s">
        <v>93</v>
      </c>
      <c r="O271" s="56"/>
      <c r="P271" s="62" t="s">
        <v>27</v>
      </c>
      <c r="Q271" s="63"/>
      <c r="R271" s="64">
        <f t="shared" si="8"/>
        <v>196376.70310000001</v>
      </c>
      <c r="S271" s="64">
        <f t="shared" si="8"/>
        <v>180456.2188</v>
      </c>
      <c r="T271" s="64">
        <f t="shared" si="8"/>
        <v>172247.4688</v>
      </c>
      <c r="U271" s="65">
        <f t="shared" si="9"/>
        <v>549080.39069999999</v>
      </c>
      <c r="W271" s="53"/>
      <c r="X271" s="53"/>
    </row>
    <row r="272" spans="1:24">
      <c r="A272" s="54" t="s">
        <v>20</v>
      </c>
      <c r="B272" s="55" t="s">
        <v>102</v>
      </c>
      <c r="C272" s="56">
        <v>4</v>
      </c>
      <c r="D272" s="55" t="s">
        <v>93</v>
      </c>
      <c r="E272" s="57"/>
      <c r="F272" s="60">
        <v>133902.45310000001</v>
      </c>
      <c r="G272" s="60">
        <v>123224.07030000001</v>
      </c>
      <c r="H272" s="60">
        <v>117421.8438</v>
      </c>
      <c r="I272" s="59"/>
      <c r="J272" s="60">
        <v>1</v>
      </c>
      <c r="K272" s="60">
        <v>1</v>
      </c>
      <c r="L272" s="60">
        <v>1</v>
      </c>
      <c r="M272" s="57"/>
      <c r="N272" s="61" t="s">
        <v>93</v>
      </c>
      <c r="O272" s="56"/>
      <c r="P272" s="62" t="s">
        <v>29</v>
      </c>
      <c r="Q272" s="63"/>
      <c r="R272" s="64">
        <f t="shared" si="8"/>
        <v>133902.45310000001</v>
      </c>
      <c r="S272" s="64">
        <f t="shared" si="8"/>
        <v>123224.07030000001</v>
      </c>
      <c r="T272" s="64">
        <f t="shared" si="8"/>
        <v>117421.8438</v>
      </c>
      <c r="U272" s="65">
        <f t="shared" si="9"/>
        <v>374548.36719999998</v>
      </c>
      <c r="W272" s="53"/>
      <c r="X272" s="53"/>
    </row>
    <row r="273" spans="1:24">
      <c r="A273" s="54" t="s">
        <v>20</v>
      </c>
      <c r="B273" s="55" t="s">
        <v>103</v>
      </c>
      <c r="C273" s="56">
        <v>4</v>
      </c>
      <c r="D273" s="55" t="s">
        <v>93</v>
      </c>
      <c r="E273" s="57"/>
      <c r="F273" s="60">
        <v>163422.82810000001</v>
      </c>
      <c r="G273" s="60">
        <v>149571.4063</v>
      </c>
      <c r="H273" s="60">
        <v>143282.125</v>
      </c>
      <c r="I273" s="59"/>
      <c r="J273" s="60">
        <v>1</v>
      </c>
      <c r="K273" s="60">
        <v>1</v>
      </c>
      <c r="L273" s="60">
        <v>1</v>
      </c>
      <c r="M273" s="57"/>
      <c r="N273" s="61" t="s">
        <v>93</v>
      </c>
      <c r="O273" s="56"/>
      <c r="P273" s="62" t="s">
        <v>23</v>
      </c>
      <c r="Q273" s="63"/>
      <c r="R273" s="64">
        <f t="shared" si="8"/>
        <v>163422.82810000001</v>
      </c>
      <c r="S273" s="64">
        <f t="shared" si="8"/>
        <v>149571.4063</v>
      </c>
      <c r="T273" s="64">
        <f t="shared" si="8"/>
        <v>143282.125</v>
      </c>
      <c r="U273" s="65">
        <f t="shared" si="9"/>
        <v>456276.35940000002</v>
      </c>
      <c r="W273" s="53"/>
      <c r="X273" s="53"/>
    </row>
    <row r="274" spans="1:24">
      <c r="A274" s="54" t="s">
        <v>20</v>
      </c>
      <c r="B274" s="55" t="s">
        <v>103</v>
      </c>
      <c r="C274" s="56">
        <v>4</v>
      </c>
      <c r="D274" s="55" t="s">
        <v>93</v>
      </c>
      <c r="E274" s="57"/>
      <c r="F274" s="60">
        <v>180777.39060000001</v>
      </c>
      <c r="G274" s="60">
        <v>165435.0625</v>
      </c>
      <c r="H274" s="60">
        <v>158478.73439999999</v>
      </c>
      <c r="I274" s="59"/>
      <c r="J274" s="60">
        <v>1</v>
      </c>
      <c r="K274" s="60">
        <v>1</v>
      </c>
      <c r="L274" s="60">
        <v>1</v>
      </c>
      <c r="M274" s="57"/>
      <c r="N274" s="61" t="s">
        <v>93</v>
      </c>
      <c r="O274" s="56"/>
      <c r="P274" s="62" t="s">
        <v>28</v>
      </c>
      <c r="Q274" s="63"/>
      <c r="R274" s="64">
        <f t="shared" si="8"/>
        <v>180777.39060000001</v>
      </c>
      <c r="S274" s="64">
        <f t="shared" si="8"/>
        <v>165435.0625</v>
      </c>
      <c r="T274" s="64">
        <f t="shared" si="8"/>
        <v>158478.73439999999</v>
      </c>
      <c r="U274" s="65">
        <f t="shared" si="9"/>
        <v>504691.1875</v>
      </c>
      <c r="W274" s="53"/>
      <c r="X274" s="53"/>
    </row>
    <row r="275" spans="1:24">
      <c r="A275" s="54" t="s">
        <v>20</v>
      </c>
      <c r="B275" s="55" t="s">
        <v>103</v>
      </c>
      <c r="C275" s="56">
        <v>4</v>
      </c>
      <c r="D275" s="55" t="s">
        <v>93</v>
      </c>
      <c r="E275" s="57"/>
      <c r="F275" s="60">
        <v>69975.203099999999</v>
      </c>
      <c r="G275" s="60">
        <v>64736.804700000001</v>
      </c>
      <c r="H275" s="60">
        <v>61393.894500000002</v>
      </c>
      <c r="I275" s="59"/>
      <c r="J275" s="60">
        <v>1</v>
      </c>
      <c r="K275" s="60">
        <v>1</v>
      </c>
      <c r="L275" s="60">
        <v>1</v>
      </c>
      <c r="M275" s="57"/>
      <c r="N275" s="61" t="s">
        <v>93</v>
      </c>
      <c r="O275" s="56"/>
      <c r="P275" s="62" t="s">
        <v>29</v>
      </c>
      <c r="Q275" s="63"/>
      <c r="R275" s="64">
        <f t="shared" si="8"/>
        <v>69975.203099999999</v>
      </c>
      <c r="S275" s="64">
        <f t="shared" si="8"/>
        <v>64736.804700000001</v>
      </c>
      <c r="T275" s="64">
        <f t="shared" si="8"/>
        <v>61393.894500000002</v>
      </c>
      <c r="U275" s="65">
        <f t="shared" si="9"/>
        <v>196105.90229999999</v>
      </c>
      <c r="W275" s="53"/>
      <c r="X275" s="53"/>
    </row>
    <row r="276" spans="1:24">
      <c r="A276" s="54" t="s">
        <v>20</v>
      </c>
      <c r="B276" s="55" t="s">
        <v>104</v>
      </c>
      <c r="C276" s="56">
        <v>4</v>
      </c>
      <c r="D276" s="55" t="s">
        <v>93</v>
      </c>
      <c r="E276" s="57"/>
      <c r="F276" s="60">
        <v>66693</v>
      </c>
      <c r="G276" s="60">
        <v>61319.619799999993</v>
      </c>
      <c r="H276" s="60">
        <v>58534.276033333335</v>
      </c>
      <c r="I276" s="59"/>
      <c r="J276" s="60">
        <v>3</v>
      </c>
      <c r="K276" s="60">
        <v>3</v>
      </c>
      <c r="L276" s="60">
        <v>3</v>
      </c>
      <c r="M276" s="57"/>
      <c r="N276" s="61" t="s">
        <v>93</v>
      </c>
      <c r="O276" s="56"/>
      <c r="P276" s="62" t="s">
        <v>27</v>
      </c>
      <c r="Q276" s="63"/>
      <c r="R276" s="64">
        <f t="shared" si="8"/>
        <v>200079</v>
      </c>
      <c r="S276" s="64">
        <f t="shared" si="8"/>
        <v>183958.85939999999</v>
      </c>
      <c r="T276" s="64">
        <f t="shared" si="8"/>
        <v>175602.82810000001</v>
      </c>
      <c r="U276" s="65">
        <f t="shared" si="9"/>
        <v>559640.6875</v>
      </c>
      <c r="W276" s="53"/>
      <c r="X276" s="53"/>
    </row>
    <row r="277" spans="1:24">
      <c r="A277" s="54" t="s">
        <v>20</v>
      </c>
      <c r="B277" s="55" t="s">
        <v>104</v>
      </c>
      <c r="C277" s="56">
        <v>4</v>
      </c>
      <c r="D277" s="55" t="s">
        <v>93</v>
      </c>
      <c r="E277" s="57"/>
      <c r="F277" s="60">
        <v>97566.84375</v>
      </c>
      <c r="G277" s="60">
        <v>89604.976574999993</v>
      </c>
      <c r="H277" s="60">
        <v>85770.8125</v>
      </c>
      <c r="I277" s="59"/>
      <c r="J277" s="60">
        <v>4</v>
      </c>
      <c r="K277" s="60">
        <v>4</v>
      </c>
      <c r="L277" s="60">
        <v>4</v>
      </c>
      <c r="M277" s="57"/>
      <c r="N277" s="61" t="s">
        <v>93</v>
      </c>
      <c r="O277" s="56"/>
      <c r="P277" s="62" t="s">
        <v>23</v>
      </c>
      <c r="Q277" s="63"/>
      <c r="R277" s="64">
        <f t="shared" si="8"/>
        <v>390267.375</v>
      </c>
      <c r="S277" s="64">
        <f t="shared" si="8"/>
        <v>358419.90629999997</v>
      </c>
      <c r="T277" s="64">
        <f t="shared" si="8"/>
        <v>343083.25</v>
      </c>
      <c r="U277" s="65">
        <f t="shared" si="9"/>
        <v>1091770.5312999999</v>
      </c>
      <c r="W277" s="53"/>
      <c r="X277" s="53"/>
    </row>
    <row r="278" spans="1:24">
      <c r="A278" s="54" t="s">
        <v>20</v>
      </c>
      <c r="B278" s="55" t="s">
        <v>104</v>
      </c>
      <c r="C278" s="56">
        <v>4</v>
      </c>
      <c r="D278" s="55" t="s">
        <v>93</v>
      </c>
      <c r="E278" s="57"/>
      <c r="F278" s="60">
        <v>104919.21090000001</v>
      </c>
      <c r="G278" s="60">
        <v>96075.484400000001</v>
      </c>
      <c r="H278" s="60">
        <v>92159.804699999993</v>
      </c>
      <c r="I278" s="59"/>
      <c r="J278" s="60">
        <v>1</v>
      </c>
      <c r="K278" s="60">
        <v>1</v>
      </c>
      <c r="L278" s="60">
        <v>1</v>
      </c>
      <c r="M278" s="57"/>
      <c r="N278" s="61" t="s">
        <v>93</v>
      </c>
      <c r="O278" s="56"/>
      <c r="P278" s="62" t="s">
        <v>28</v>
      </c>
      <c r="Q278" s="63"/>
      <c r="R278" s="64">
        <f t="shared" si="8"/>
        <v>104919.21090000001</v>
      </c>
      <c r="S278" s="64">
        <f t="shared" si="8"/>
        <v>96075.484400000001</v>
      </c>
      <c r="T278" s="64">
        <f t="shared" si="8"/>
        <v>92159.804699999993</v>
      </c>
      <c r="U278" s="65">
        <f t="shared" si="9"/>
        <v>293154.5</v>
      </c>
      <c r="W278" s="53"/>
      <c r="X278" s="53"/>
    </row>
    <row r="279" spans="1:24">
      <c r="A279" s="54" t="s">
        <v>20</v>
      </c>
      <c r="B279" s="55" t="s">
        <v>104</v>
      </c>
      <c r="C279" s="56">
        <v>4</v>
      </c>
      <c r="D279" s="55" t="s">
        <v>93</v>
      </c>
      <c r="E279" s="57"/>
      <c r="F279" s="60">
        <v>101425.77344999999</v>
      </c>
      <c r="G279" s="60">
        <v>93685.125</v>
      </c>
      <c r="H279" s="60">
        <v>89435.382800000007</v>
      </c>
      <c r="I279" s="59"/>
      <c r="J279" s="60">
        <v>2</v>
      </c>
      <c r="K279" s="60">
        <v>2</v>
      </c>
      <c r="L279" s="60">
        <v>2</v>
      </c>
      <c r="M279" s="57"/>
      <c r="N279" s="61" t="s">
        <v>93</v>
      </c>
      <c r="O279" s="56"/>
      <c r="P279" s="62" t="s">
        <v>29</v>
      </c>
      <c r="Q279" s="63"/>
      <c r="R279" s="64">
        <f t="shared" si="8"/>
        <v>202851.54689999999</v>
      </c>
      <c r="S279" s="64">
        <f t="shared" si="8"/>
        <v>187370.25</v>
      </c>
      <c r="T279" s="64">
        <f t="shared" si="8"/>
        <v>178870.76560000001</v>
      </c>
      <c r="U279" s="65">
        <f t="shared" si="9"/>
        <v>569092.5625</v>
      </c>
      <c r="W279" s="53"/>
      <c r="X279" s="53"/>
    </row>
    <row r="280" spans="1:24">
      <c r="A280" s="54" t="s">
        <v>20</v>
      </c>
      <c r="B280" s="55" t="s">
        <v>104</v>
      </c>
      <c r="C280" s="56">
        <v>4</v>
      </c>
      <c r="D280" s="55" t="s">
        <v>93</v>
      </c>
      <c r="E280" s="57"/>
      <c r="F280" s="60">
        <v>122490.85159999999</v>
      </c>
      <c r="G280" s="60">
        <v>112030.2969</v>
      </c>
      <c r="H280" s="60">
        <v>107816.22659999999</v>
      </c>
      <c r="I280" s="59"/>
      <c r="J280" s="60">
        <v>1</v>
      </c>
      <c r="K280" s="60">
        <v>1</v>
      </c>
      <c r="L280" s="60">
        <v>1</v>
      </c>
      <c r="M280" s="57"/>
      <c r="N280" s="61" t="s">
        <v>93</v>
      </c>
      <c r="O280" s="56"/>
      <c r="P280" s="62" t="s">
        <v>30</v>
      </c>
      <c r="Q280" s="63"/>
      <c r="R280" s="64">
        <f t="shared" si="8"/>
        <v>122490.85159999999</v>
      </c>
      <c r="S280" s="64">
        <f t="shared" si="8"/>
        <v>112030.2969</v>
      </c>
      <c r="T280" s="64">
        <f t="shared" si="8"/>
        <v>107816.22659999999</v>
      </c>
      <c r="U280" s="65">
        <f t="shared" si="9"/>
        <v>342337.3751</v>
      </c>
      <c r="W280" s="53"/>
      <c r="X280" s="53"/>
    </row>
    <row r="281" spans="1:24">
      <c r="A281" s="54" t="s">
        <v>20</v>
      </c>
      <c r="B281" s="55" t="s">
        <v>105</v>
      </c>
      <c r="C281" s="56">
        <v>4</v>
      </c>
      <c r="D281" s="55" t="s">
        <v>93</v>
      </c>
      <c r="E281" s="57"/>
      <c r="F281" s="60">
        <v>113334.95315</v>
      </c>
      <c r="G281" s="60">
        <v>104574.21094999999</v>
      </c>
      <c r="H281" s="60">
        <v>99866.601550000007</v>
      </c>
      <c r="I281" s="59"/>
      <c r="J281" s="60">
        <v>2</v>
      </c>
      <c r="K281" s="60">
        <v>2</v>
      </c>
      <c r="L281" s="60">
        <v>2</v>
      </c>
      <c r="M281" s="57"/>
      <c r="N281" s="61" t="s">
        <v>93</v>
      </c>
      <c r="O281" s="56"/>
      <c r="P281" s="62" t="s">
        <v>23</v>
      </c>
      <c r="Q281" s="63"/>
      <c r="R281" s="64">
        <f t="shared" si="8"/>
        <v>226669.9063</v>
      </c>
      <c r="S281" s="64">
        <f t="shared" si="8"/>
        <v>209148.42189999999</v>
      </c>
      <c r="T281" s="64">
        <f t="shared" si="8"/>
        <v>199733.20310000001</v>
      </c>
      <c r="U281" s="65">
        <f t="shared" si="9"/>
        <v>635551.53130000003</v>
      </c>
      <c r="W281" s="53"/>
      <c r="X281" s="53"/>
    </row>
    <row r="282" spans="1:24">
      <c r="A282" s="54" t="s">
        <v>20</v>
      </c>
      <c r="B282" s="55" t="s">
        <v>105</v>
      </c>
      <c r="C282" s="56">
        <v>4</v>
      </c>
      <c r="D282" s="55" t="s">
        <v>93</v>
      </c>
      <c r="E282" s="57"/>
      <c r="F282" s="60">
        <v>102248.1094</v>
      </c>
      <c r="G282" s="60">
        <v>93627.0625</v>
      </c>
      <c r="H282" s="60">
        <v>89690.164050000007</v>
      </c>
      <c r="I282" s="59"/>
      <c r="J282" s="60">
        <v>2</v>
      </c>
      <c r="K282" s="60">
        <v>2</v>
      </c>
      <c r="L282" s="60">
        <v>2</v>
      </c>
      <c r="M282" s="57"/>
      <c r="N282" s="61" t="s">
        <v>93</v>
      </c>
      <c r="O282" s="56"/>
      <c r="P282" s="62" t="s">
        <v>29</v>
      </c>
      <c r="Q282" s="63"/>
      <c r="R282" s="64">
        <f t="shared" si="8"/>
        <v>204496.2188</v>
      </c>
      <c r="S282" s="64">
        <f t="shared" si="8"/>
        <v>187254.125</v>
      </c>
      <c r="T282" s="64">
        <f t="shared" si="8"/>
        <v>179380.32810000001</v>
      </c>
      <c r="U282" s="65">
        <f t="shared" si="9"/>
        <v>571130.67190000007</v>
      </c>
      <c r="W282" s="53"/>
      <c r="X282" s="53"/>
    </row>
    <row r="283" spans="1:24">
      <c r="A283" s="54" t="s">
        <v>20</v>
      </c>
      <c r="B283" s="55" t="s">
        <v>106</v>
      </c>
      <c r="C283" s="56">
        <v>4</v>
      </c>
      <c r="D283" s="55" t="s">
        <v>93</v>
      </c>
      <c r="E283" s="57"/>
      <c r="F283" s="60">
        <v>113733.82032499999</v>
      </c>
      <c r="G283" s="60">
        <v>104254.8125</v>
      </c>
      <c r="H283" s="60">
        <v>99715.835949999993</v>
      </c>
      <c r="I283" s="59"/>
      <c r="J283" s="60">
        <v>4</v>
      </c>
      <c r="K283" s="60">
        <v>4</v>
      </c>
      <c r="L283" s="60">
        <v>4</v>
      </c>
      <c r="M283" s="57"/>
      <c r="N283" s="61" t="s">
        <v>93</v>
      </c>
      <c r="O283" s="56"/>
      <c r="P283" s="62" t="s">
        <v>23</v>
      </c>
      <c r="Q283" s="63"/>
      <c r="R283" s="64">
        <f t="shared" si="8"/>
        <v>454935.28129999997</v>
      </c>
      <c r="S283" s="64">
        <f t="shared" si="8"/>
        <v>417019.25</v>
      </c>
      <c r="T283" s="64">
        <f t="shared" si="8"/>
        <v>398863.34379999997</v>
      </c>
      <c r="U283" s="65">
        <f t="shared" si="9"/>
        <v>1270817.8750999998</v>
      </c>
      <c r="W283" s="53"/>
      <c r="X283" s="53"/>
    </row>
    <row r="284" spans="1:24">
      <c r="A284" s="54" t="s">
        <v>20</v>
      </c>
      <c r="B284" s="55" t="s">
        <v>107</v>
      </c>
      <c r="C284" s="56">
        <v>4</v>
      </c>
      <c r="D284" s="55" t="s">
        <v>93</v>
      </c>
      <c r="E284" s="57"/>
      <c r="F284" s="60">
        <v>116300.6094</v>
      </c>
      <c r="G284" s="60">
        <v>106463.21875</v>
      </c>
      <c r="H284" s="60">
        <v>101986.58594999999</v>
      </c>
      <c r="I284" s="59"/>
      <c r="J284" s="60">
        <v>2</v>
      </c>
      <c r="K284" s="60">
        <v>2</v>
      </c>
      <c r="L284" s="60">
        <v>2</v>
      </c>
      <c r="M284" s="57"/>
      <c r="N284" s="61" t="s">
        <v>93</v>
      </c>
      <c r="O284" s="56"/>
      <c r="P284" s="62" t="s">
        <v>23</v>
      </c>
      <c r="Q284" s="63"/>
      <c r="R284" s="64">
        <f t="shared" si="8"/>
        <v>232601.2188</v>
      </c>
      <c r="S284" s="64">
        <f t="shared" si="8"/>
        <v>212926.4375</v>
      </c>
      <c r="T284" s="64">
        <f t="shared" si="8"/>
        <v>203973.17189999999</v>
      </c>
      <c r="U284" s="65">
        <f t="shared" si="9"/>
        <v>649500.82819999999</v>
      </c>
      <c r="W284" s="53"/>
      <c r="X284" s="53"/>
    </row>
    <row r="285" spans="1:24">
      <c r="A285" s="54" t="s">
        <v>20</v>
      </c>
      <c r="B285" s="55" t="s">
        <v>108</v>
      </c>
      <c r="C285" s="56">
        <v>4</v>
      </c>
      <c r="D285" s="55" t="s">
        <v>93</v>
      </c>
      <c r="E285" s="57"/>
      <c r="F285" s="60">
        <v>72915.125</v>
      </c>
      <c r="G285" s="60">
        <v>66806.0625</v>
      </c>
      <c r="H285" s="60">
        <v>63996.960899999998</v>
      </c>
      <c r="I285" s="59"/>
      <c r="J285" s="60">
        <v>1</v>
      </c>
      <c r="K285" s="60">
        <v>1</v>
      </c>
      <c r="L285" s="60">
        <v>1</v>
      </c>
      <c r="M285" s="57"/>
      <c r="N285" s="61" t="s">
        <v>93</v>
      </c>
      <c r="O285" s="56"/>
      <c r="P285" s="62" t="s">
        <v>27</v>
      </c>
      <c r="Q285" s="63"/>
      <c r="R285" s="64">
        <f t="shared" si="8"/>
        <v>72915.125</v>
      </c>
      <c r="S285" s="64">
        <f t="shared" si="8"/>
        <v>66806.0625</v>
      </c>
      <c r="T285" s="64">
        <f t="shared" si="8"/>
        <v>63996.960899999998</v>
      </c>
      <c r="U285" s="65">
        <f t="shared" si="9"/>
        <v>203718.14840000001</v>
      </c>
      <c r="W285" s="53"/>
      <c r="X285" s="53"/>
    </row>
    <row r="286" spans="1:24">
      <c r="A286" s="54" t="s">
        <v>20</v>
      </c>
      <c r="B286" s="55" t="s">
        <v>109</v>
      </c>
      <c r="C286" s="56">
        <v>4</v>
      </c>
      <c r="D286" s="55" t="s">
        <v>93</v>
      </c>
      <c r="E286" s="57"/>
      <c r="F286" s="60">
        <v>87013.046900000001</v>
      </c>
      <c r="G286" s="60">
        <v>79695.132800000007</v>
      </c>
      <c r="H286" s="60">
        <v>76344.054699999993</v>
      </c>
      <c r="I286" s="59"/>
      <c r="J286" s="60">
        <v>1</v>
      </c>
      <c r="K286" s="60">
        <v>1</v>
      </c>
      <c r="L286" s="60">
        <v>1</v>
      </c>
      <c r="M286" s="57"/>
      <c r="N286" s="61" t="s">
        <v>93</v>
      </c>
      <c r="O286" s="56"/>
      <c r="P286" s="62" t="s">
        <v>23</v>
      </c>
      <c r="Q286" s="63"/>
      <c r="R286" s="64">
        <f t="shared" si="8"/>
        <v>87013.046900000001</v>
      </c>
      <c r="S286" s="64">
        <f t="shared" si="8"/>
        <v>79695.132800000007</v>
      </c>
      <c r="T286" s="64">
        <f t="shared" si="8"/>
        <v>76344.054699999993</v>
      </c>
      <c r="U286" s="65">
        <f t="shared" si="9"/>
        <v>243052.23440000002</v>
      </c>
      <c r="W286" s="53"/>
      <c r="X286" s="53"/>
    </row>
    <row r="287" spans="1:24">
      <c r="A287" s="54" t="s">
        <v>20</v>
      </c>
      <c r="B287" s="55" t="s">
        <v>109</v>
      </c>
      <c r="C287" s="56">
        <v>4</v>
      </c>
      <c r="D287" s="55" t="s">
        <v>93</v>
      </c>
      <c r="E287" s="57"/>
      <c r="F287" s="60">
        <v>96807.984400000001</v>
      </c>
      <c r="G287" s="60">
        <v>89014.664099999995</v>
      </c>
      <c r="H287" s="60">
        <v>85271.710900000005</v>
      </c>
      <c r="I287" s="59"/>
      <c r="J287" s="60">
        <v>1</v>
      </c>
      <c r="K287" s="60">
        <v>1</v>
      </c>
      <c r="L287" s="60">
        <v>1</v>
      </c>
      <c r="M287" s="57"/>
      <c r="N287" s="61" t="s">
        <v>93</v>
      </c>
      <c r="O287" s="56"/>
      <c r="P287" s="62" t="s">
        <v>28</v>
      </c>
      <c r="Q287" s="63"/>
      <c r="R287" s="64">
        <f t="shared" si="8"/>
        <v>96807.984400000001</v>
      </c>
      <c r="S287" s="64">
        <f t="shared" si="8"/>
        <v>89014.664099999995</v>
      </c>
      <c r="T287" s="64">
        <f t="shared" si="8"/>
        <v>85271.710900000005</v>
      </c>
      <c r="U287" s="65">
        <f t="shared" si="9"/>
        <v>271094.35940000002</v>
      </c>
      <c r="W287" s="53"/>
      <c r="X287" s="53"/>
    </row>
    <row r="288" spans="1:24" ht="15" customHeight="1">
      <c r="A288" s="54" t="s">
        <v>20</v>
      </c>
      <c r="B288" s="55" t="s">
        <v>110</v>
      </c>
      <c r="C288" s="56">
        <v>4</v>
      </c>
      <c r="D288" s="55" t="s">
        <v>93</v>
      </c>
      <c r="E288" s="57"/>
      <c r="F288" s="60">
        <v>64274.328099999999</v>
      </c>
      <c r="G288" s="60">
        <v>58903.761700000003</v>
      </c>
      <c r="H288" s="60">
        <v>56426.933599999997</v>
      </c>
      <c r="I288" s="59"/>
      <c r="J288" s="60">
        <v>1</v>
      </c>
      <c r="K288" s="60">
        <v>1</v>
      </c>
      <c r="L288" s="60">
        <v>1</v>
      </c>
      <c r="M288" s="57"/>
      <c r="N288" s="61" t="s">
        <v>93</v>
      </c>
      <c r="O288" s="56"/>
      <c r="P288" s="62" t="s">
        <v>23</v>
      </c>
      <c r="Q288" s="63"/>
      <c r="R288" s="64">
        <f t="shared" si="8"/>
        <v>64274.328099999999</v>
      </c>
      <c r="S288" s="64">
        <f t="shared" si="8"/>
        <v>58903.761700000003</v>
      </c>
      <c r="T288" s="64">
        <f t="shared" si="8"/>
        <v>56426.933599999997</v>
      </c>
      <c r="U288" s="65">
        <f t="shared" si="9"/>
        <v>179605.02340000001</v>
      </c>
      <c r="W288" s="53"/>
      <c r="X288" s="53"/>
    </row>
    <row r="289" spans="1:24">
      <c r="A289" s="54" t="s">
        <v>20</v>
      </c>
      <c r="B289" s="55" t="s">
        <v>33</v>
      </c>
      <c r="C289" s="56">
        <v>5</v>
      </c>
      <c r="D289" s="55" t="s">
        <v>111</v>
      </c>
      <c r="E289" s="57"/>
      <c r="F289" s="60">
        <v>30810.684027777777</v>
      </c>
      <c r="G289" s="60">
        <v>29713.951388888891</v>
      </c>
      <c r="H289" s="60">
        <v>28459.685766666666</v>
      </c>
      <c r="I289" s="59"/>
      <c r="J289" s="60">
        <v>18</v>
      </c>
      <c r="K289" s="60">
        <v>18</v>
      </c>
      <c r="L289" s="60">
        <v>18</v>
      </c>
      <c r="M289" s="57"/>
      <c r="N289" s="61" t="s">
        <v>26</v>
      </c>
      <c r="O289" s="56"/>
      <c r="P289" s="62" t="s">
        <v>23</v>
      </c>
      <c r="Q289" s="63"/>
      <c r="R289" s="64">
        <f t="shared" si="8"/>
        <v>554592.3125</v>
      </c>
      <c r="S289" s="64">
        <f t="shared" si="8"/>
        <v>534851.125</v>
      </c>
      <c r="T289" s="64">
        <f t="shared" si="8"/>
        <v>512274.34379999997</v>
      </c>
      <c r="U289" s="65">
        <f t="shared" si="9"/>
        <v>1601717.7812999999</v>
      </c>
      <c r="W289" s="53"/>
      <c r="X289" s="53"/>
    </row>
    <row r="290" spans="1:24">
      <c r="A290" s="54" t="s">
        <v>20</v>
      </c>
      <c r="B290" s="55" t="s">
        <v>33</v>
      </c>
      <c r="C290" s="56">
        <v>5</v>
      </c>
      <c r="D290" s="55" t="s">
        <v>111</v>
      </c>
      <c r="E290" s="57"/>
      <c r="F290" s="60">
        <v>48776.644549999997</v>
      </c>
      <c r="G290" s="60">
        <v>45381.300799999997</v>
      </c>
      <c r="H290" s="60">
        <v>42852.265650000001</v>
      </c>
      <c r="I290" s="59"/>
      <c r="J290" s="60">
        <v>2</v>
      </c>
      <c r="K290" s="60">
        <v>2</v>
      </c>
      <c r="L290" s="60">
        <v>2</v>
      </c>
      <c r="M290" s="57"/>
      <c r="N290" s="61" t="s">
        <v>26</v>
      </c>
      <c r="O290" s="56"/>
      <c r="P290" s="62" t="s">
        <v>29</v>
      </c>
      <c r="Q290" s="63"/>
      <c r="R290" s="64">
        <f t="shared" si="8"/>
        <v>97553.289099999995</v>
      </c>
      <c r="S290" s="64">
        <f t="shared" si="8"/>
        <v>90762.601599999995</v>
      </c>
      <c r="T290" s="64">
        <f t="shared" si="8"/>
        <v>85704.531300000002</v>
      </c>
      <c r="U290" s="65">
        <f t="shared" si="9"/>
        <v>274020.42200000002</v>
      </c>
      <c r="W290" s="53"/>
      <c r="X290" s="53"/>
    </row>
    <row r="291" spans="1:24">
      <c r="A291" s="54" t="s">
        <v>20</v>
      </c>
      <c r="B291" s="55" t="s">
        <v>112</v>
      </c>
      <c r="C291" s="56">
        <v>5</v>
      </c>
      <c r="D291" s="55" t="s">
        <v>111</v>
      </c>
      <c r="E291" s="57"/>
      <c r="F291" s="60">
        <v>0</v>
      </c>
      <c r="G291" s="60">
        <v>29227.541000000001</v>
      </c>
      <c r="H291" s="60">
        <v>27998.5625</v>
      </c>
      <c r="I291" s="59"/>
      <c r="J291" s="60">
        <v>0</v>
      </c>
      <c r="K291" s="60">
        <v>1</v>
      </c>
      <c r="L291" s="60">
        <v>1</v>
      </c>
      <c r="M291" s="57"/>
      <c r="N291" s="61" t="s">
        <v>111</v>
      </c>
      <c r="O291" s="56"/>
      <c r="P291" s="62" t="s">
        <v>27</v>
      </c>
      <c r="Q291" s="63"/>
      <c r="R291" s="64">
        <f t="shared" si="8"/>
        <v>0</v>
      </c>
      <c r="S291" s="64">
        <f t="shared" si="8"/>
        <v>29227.541000000001</v>
      </c>
      <c r="T291" s="64">
        <f t="shared" si="8"/>
        <v>27998.5625</v>
      </c>
      <c r="U291" s="65">
        <f t="shared" si="9"/>
        <v>57226.103499999997</v>
      </c>
      <c r="W291" s="53"/>
      <c r="X291" s="53"/>
    </row>
    <row r="292" spans="1:24">
      <c r="A292" s="54" t="s">
        <v>20</v>
      </c>
      <c r="B292" s="55" t="s">
        <v>112</v>
      </c>
      <c r="C292" s="56">
        <v>5</v>
      </c>
      <c r="D292" s="55" t="s">
        <v>111</v>
      </c>
      <c r="E292" s="57"/>
      <c r="F292" s="60">
        <v>20012.087011764706</v>
      </c>
      <c r="G292" s="60">
        <v>20555.333333333332</v>
      </c>
      <c r="H292" s="60">
        <v>19839.581352380952</v>
      </c>
      <c r="I292" s="59"/>
      <c r="J292" s="60">
        <v>12.75</v>
      </c>
      <c r="K292" s="60">
        <v>15.75</v>
      </c>
      <c r="L292" s="60">
        <v>15.75</v>
      </c>
      <c r="M292" s="57"/>
      <c r="N292" s="61" t="s">
        <v>111</v>
      </c>
      <c r="O292" s="56"/>
      <c r="P292" s="62" t="s">
        <v>23</v>
      </c>
      <c r="Q292" s="63"/>
      <c r="R292" s="64">
        <f t="shared" si="8"/>
        <v>255154.10940000002</v>
      </c>
      <c r="S292" s="64">
        <f t="shared" si="8"/>
        <v>323746.5</v>
      </c>
      <c r="T292" s="64">
        <f t="shared" si="8"/>
        <v>312473.40629999997</v>
      </c>
      <c r="U292" s="65">
        <f t="shared" si="9"/>
        <v>891374.01569999987</v>
      </c>
      <c r="W292" s="53"/>
      <c r="X292" s="53"/>
    </row>
    <row r="293" spans="1:24">
      <c r="A293" s="54" t="s">
        <v>20</v>
      </c>
      <c r="B293" s="55" t="s">
        <v>113</v>
      </c>
      <c r="C293" s="56">
        <v>5</v>
      </c>
      <c r="D293" s="55" t="s">
        <v>111</v>
      </c>
      <c r="E293" s="57"/>
      <c r="F293" s="60">
        <v>34732.361966666671</v>
      </c>
      <c r="G293" s="60">
        <v>32309.026033333332</v>
      </c>
      <c r="H293" s="60">
        <v>30536.598966666668</v>
      </c>
      <c r="I293" s="59"/>
      <c r="J293" s="60">
        <v>3</v>
      </c>
      <c r="K293" s="60">
        <v>3</v>
      </c>
      <c r="L293" s="60">
        <v>3</v>
      </c>
      <c r="M293" s="57"/>
      <c r="N293" s="61" t="s">
        <v>111</v>
      </c>
      <c r="O293" s="56"/>
      <c r="P293" s="62" t="s">
        <v>23</v>
      </c>
      <c r="Q293" s="63"/>
      <c r="R293" s="64">
        <f t="shared" si="8"/>
        <v>104197.08590000001</v>
      </c>
      <c r="S293" s="64">
        <f t="shared" si="8"/>
        <v>96927.078099999999</v>
      </c>
      <c r="T293" s="64">
        <f t="shared" si="8"/>
        <v>91609.796900000001</v>
      </c>
      <c r="U293" s="65">
        <f t="shared" si="9"/>
        <v>292733.96090000001</v>
      </c>
      <c r="W293" s="53"/>
      <c r="X293" s="53"/>
    </row>
    <row r="294" spans="1:24">
      <c r="A294" s="54" t="s">
        <v>20</v>
      </c>
      <c r="B294" s="55" t="s">
        <v>113</v>
      </c>
      <c r="C294" s="56">
        <v>5</v>
      </c>
      <c r="D294" s="55" t="s">
        <v>111</v>
      </c>
      <c r="E294" s="57"/>
      <c r="F294" s="60">
        <v>25545.873</v>
      </c>
      <c r="G294" s="60">
        <v>24114.390599999999</v>
      </c>
      <c r="H294" s="60">
        <v>22479.595700000002</v>
      </c>
      <c r="I294" s="59"/>
      <c r="J294" s="60">
        <v>1</v>
      </c>
      <c r="K294" s="60">
        <v>1</v>
      </c>
      <c r="L294" s="60">
        <v>1</v>
      </c>
      <c r="M294" s="57"/>
      <c r="N294" s="61" t="s">
        <v>111</v>
      </c>
      <c r="O294" s="56"/>
      <c r="P294" s="62" t="s">
        <v>28</v>
      </c>
      <c r="Q294" s="63"/>
      <c r="R294" s="64">
        <f t="shared" si="8"/>
        <v>25545.873</v>
      </c>
      <c r="S294" s="64">
        <f t="shared" si="8"/>
        <v>24114.390599999999</v>
      </c>
      <c r="T294" s="64">
        <f t="shared" si="8"/>
        <v>22479.595700000002</v>
      </c>
      <c r="U294" s="65">
        <f t="shared" si="9"/>
        <v>72139.859299999996</v>
      </c>
      <c r="W294" s="53"/>
      <c r="X294" s="53"/>
    </row>
    <row r="295" spans="1:24">
      <c r="A295" s="54" t="s">
        <v>20</v>
      </c>
      <c r="B295" s="55" t="s">
        <v>113</v>
      </c>
      <c r="C295" s="56">
        <v>5</v>
      </c>
      <c r="D295" s="55" t="s">
        <v>111</v>
      </c>
      <c r="E295" s="57"/>
      <c r="F295" s="60">
        <v>37846.570299999999</v>
      </c>
      <c r="G295" s="60">
        <v>35221.148433333336</v>
      </c>
      <c r="H295" s="60">
        <v>33326.268233333329</v>
      </c>
      <c r="I295" s="59"/>
      <c r="J295" s="60">
        <v>3</v>
      </c>
      <c r="K295" s="60">
        <v>3</v>
      </c>
      <c r="L295" s="60">
        <v>3</v>
      </c>
      <c r="M295" s="57"/>
      <c r="N295" s="61" t="s">
        <v>111</v>
      </c>
      <c r="O295" s="56"/>
      <c r="P295" s="62" t="s">
        <v>29</v>
      </c>
      <c r="Q295" s="63"/>
      <c r="R295" s="64">
        <f t="shared" si="8"/>
        <v>113539.71090000001</v>
      </c>
      <c r="S295" s="64">
        <f t="shared" si="8"/>
        <v>105663.44530000001</v>
      </c>
      <c r="T295" s="64">
        <f t="shared" si="8"/>
        <v>99978.804699999979</v>
      </c>
      <c r="U295" s="65">
        <f t="shared" si="9"/>
        <v>319181.96090000001</v>
      </c>
      <c r="W295" s="53"/>
      <c r="X295" s="53"/>
    </row>
    <row r="296" spans="1:24">
      <c r="A296" s="54" t="s">
        <v>20</v>
      </c>
      <c r="B296" s="55" t="s">
        <v>114</v>
      </c>
      <c r="C296" s="56">
        <v>5</v>
      </c>
      <c r="D296" s="55" t="s">
        <v>111</v>
      </c>
      <c r="E296" s="57"/>
      <c r="F296" s="60">
        <v>47003.160150000003</v>
      </c>
      <c r="G296" s="60">
        <v>44350.113299999997</v>
      </c>
      <c r="H296" s="60">
        <v>41289.464849999997</v>
      </c>
      <c r="I296" s="59"/>
      <c r="J296" s="60">
        <v>2</v>
      </c>
      <c r="K296" s="60">
        <v>2</v>
      </c>
      <c r="L296" s="60">
        <v>2</v>
      </c>
      <c r="M296" s="57"/>
      <c r="N296" s="61" t="s">
        <v>111</v>
      </c>
      <c r="O296" s="56"/>
      <c r="P296" s="62" t="s">
        <v>23</v>
      </c>
      <c r="Q296" s="63"/>
      <c r="R296" s="64">
        <f t="shared" si="8"/>
        <v>94006.320300000007</v>
      </c>
      <c r="S296" s="64">
        <f t="shared" si="8"/>
        <v>88700.226599999995</v>
      </c>
      <c r="T296" s="64">
        <f t="shared" si="8"/>
        <v>82578.929699999993</v>
      </c>
      <c r="U296" s="65">
        <f t="shared" si="9"/>
        <v>265285.47659999999</v>
      </c>
      <c r="W296" s="53"/>
      <c r="X296" s="53"/>
    </row>
    <row r="297" spans="1:24">
      <c r="A297" s="54" t="s">
        <v>20</v>
      </c>
      <c r="B297" s="55" t="s">
        <v>114</v>
      </c>
      <c r="C297" s="56">
        <v>5</v>
      </c>
      <c r="D297" s="55" t="s">
        <v>111</v>
      </c>
      <c r="E297" s="57"/>
      <c r="F297" s="60">
        <v>28724.980500000001</v>
      </c>
      <c r="G297" s="60">
        <v>26371.0098</v>
      </c>
      <c r="H297" s="60">
        <v>25262.144499999999</v>
      </c>
      <c r="I297" s="59"/>
      <c r="J297" s="60">
        <v>1</v>
      </c>
      <c r="K297" s="60">
        <v>1</v>
      </c>
      <c r="L297" s="60">
        <v>1</v>
      </c>
      <c r="M297" s="57"/>
      <c r="N297" s="61" t="s">
        <v>111</v>
      </c>
      <c r="O297" s="56"/>
      <c r="P297" s="62" t="s">
        <v>28</v>
      </c>
      <c r="Q297" s="63"/>
      <c r="R297" s="64">
        <f t="shared" si="8"/>
        <v>28724.980500000001</v>
      </c>
      <c r="S297" s="64">
        <f t="shared" si="8"/>
        <v>26371.0098</v>
      </c>
      <c r="T297" s="64">
        <f t="shared" si="8"/>
        <v>25262.144499999999</v>
      </c>
      <c r="U297" s="65">
        <f t="shared" si="9"/>
        <v>80358.1348</v>
      </c>
      <c r="W297" s="53"/>
      <c r="X297" s="53"/>
    </row>
    <row r="298" spans="1:24">
      <c r="A298" s="54" t="s">
        <v>20</v>
      </c>
      <c r="B298" s="55" t="s">
        <v>115</v>
      </c>
      <c r="C298" s="56">
        <v>5</v>
      </c>
      <c r="D298" s="55" t="s">
        <v>111</v>
      </c>
      <c r="E298" s="57"/>
      <c r="F298" s="60">
        <v>22075.466514285716</v>
      </c>
      <c r="G298" s="60">
        <v>20692.5351625</v>
      </c>
      <c r="H298" s="60">
        <v>19844.5759</v>
      </c>
      <c r="I298" s="59"/>
      <c r="J298" s="60">
        <v>7</v>
      </c>
      <c r="K298" s="60">
        <v>8</v>
      </c>
      <c r="L298" s="60">
        <v>7</v>
      </c>
      <c r="M298" s="57"/>
      <c r="N298" s="61" t="s">
        <v>111</v>
      </c>
      <c r="O298" s="56"/>
      <c r="P298" s="62" t="s">
        <v>23</v>
      </c>
      <c r="Q298" s="63"/>
      <c r="R298" s="64">
        <f t="shared" si="8"/>
        <v>154528.26560000001</v>
      </c>
      <c r="S298" s="64">
        <f t="shared" si="8"/>
        <v>165540.2813</v>
      </c>
      <c r="T298" s="64">
        <f t="shared" si="8"/>
        <v>138912.0313</v>
      </c>
      <c r="U298" s="65">
        <f t="shared" si="9"/>
        <v>458980.57819999999</v>
      </c>
      <c r="W298" s="53"/>
      <c r="X298" s="53"/>
    </row>
    <row r="299" spans="1:24">
      <c r="A299" s="54" t="s">
        <v>20</v>
      </c>
      <c r="B299" s="55" t="s">
        <v>115</v>
      </c>
      <c r="C299" s="56">
        <v>5</v>
      </c>
      <c r="D299" s="55" t="s">
        <v>111</v>
      </c>
      <c r="E299" s="57"/>
      <c r="F299" s="60">
        <v>54249.136700000003</v>
      </c>
      <c r="G299" s="60">
        <v>49841.253900000003</v>
      </c>
      <c r="H299" s="60">
        <v>47745.496099999997</v>
      </c>
      <c r="I299" s="59"/>
      <c r="J299" s="60">
        <v>2</v>
      </c>
      <c r="K299" s="60">
        <v>2</v>
      </c>
      <c r="L299" s="60">
        <v>2</v>
      </c>
      <c r="M299" s="57"/>
      <c r="N299" s="61" t="s">
        <v>111</v>
      </c>
      <c r="O299" s="56"/>
      <c r="P299" s="62" t="s">
        <v>29</v>
      </c>
      <c r="Q299" s="63"/>
      <c r="R299" s="64">
        <f t="shared" si="8"/>
        <v>108498.27340000001</v>
      </c>
      <c r="S299" s="64">
        <f t="shared" si="8"/>
        <v>99682.507800000007</v>
      </c>
      <c r="T299" s="64">
        <f t="shared" si="8"/>
        <v>95490.992199999993</v>
      </c>
      <c r="U299" s="65">
        <f t="shared" si="9"/>
        <v>303671.77340000001</v>
      </c>
      <c r="W299" s="53"/>
      <c r="X299" s="53"/>
    </row>
    <row r="300" spans="1:24">
      <c r="A300" s="54" t="s">
        <v>20</v>
      </c>
      <c r="B300" s="55" t="s">
        <v>116</v>
      </c>
      <c r="C300" s="56">
        <v>5</v>
      </c>
      <c r="D300" s="55" t="s">
        <v>111</v>
      </c>
      <c r="E300" s="57"/>
      <c r="F300" s="60">
        <v>25144.166000000001</v>
      </c>
      <c r="G300" s="60">
        <v>23752.0527</v>
      </c>
      <c r="H300" s="60">
        <v>22132.4961</v>
      </c>
      <c r="I300" s="59"/>
      <c r="J300" s="60">
        <v>1</v>
      </c>
      <c r="K300" s="60">
        <v>1</v>
      </c>
      <c r="L300" s="60">
        <v>1</v>
      </c>
      <c r="M300" s="57"/>
      <c r="N300" s="61" t="s">
        <v>111</v>
      </c>
      <c r="O300" s="56"/>
      <c r="P300" s="62" t="s">
        <v>27</v>
      </c>
      <c r="Q300" s="63"/>
      <c r="R300" s="64">
        <f t="shared" si="8"/>
        <v>25144.166000000001</v>
      </c>
      <c r="S300" s="64">
        <f t="shared" si="8"/>
        <v>23752.0527</v>
      </c>
      <c r="T300" s="64">
        <f t="shared" si="8"/>
        <v>22132.4961</v>
      </c>
      <c r="U300" s="65">
        <f t="shared" si="9"/>
        <v>71028.714800000002</v>
      </c>
      <c r="W300" s="53"/>
      <c r="X300" s="53"/>
    </row>
    <row r="301" spans="1:24">
      <c r="A301" s="54" t="s">
        <v>20</v>
      </c>
      <c r="B301" s="55" t="s">
        <v>116</v>
      </c>
      <c r="C301" s="56">
        <v>5</v>
      </c>
      <c r="D301" s="55" t="s">
        <v>111</v>
      </c>
      <c r="E301" s="57"/>
      <c r="F301" s="60">
        <v>37090.271428571432</v>
      </c>
      <c r="G301" s="60">
        <v>34734.489291428567</v>
      </c>
      <c r="H301" s="60">
        <v>32909.37857142857</v>
      </c>
      <c r="I301" s="59"/>
      <c r="J301" s="60">
        <v>8.75</v>
      </c>
      <c r="K301" s="60">
        <v>8.75</v>
      </c>
      <c r="L301" s="60">
        <v>8.75</v>
      </c>
      <c r="M301" s="57"/>
      <c r="N301" s="61" t="s">
        <v>111</v>
      </c>
      <c r="O301" s="56"/>
      <c r="P301" s="62" t="s">
        <v>23</v>
      </c>
      <c r="Q301" s="63"/>
      <c r="R301" s="64">
        <f t="shared" si="8"/>
        <v>324539.875</v>
      </c>
      <c r="S301" s="64">
        <f t="shared" si="8"/>
        <v>303926.78129999997</v>
      </c>
      <c r="T301" s="64">
        <f t="shared" si="8"/>
        <v>287957.0625</v>
      </c>
      <c r="U301" s="65">
        <f t="shared" si="9"/>
        <v>916423.71879999992</v>
      </c>
      <c r="W301" s="53"/>
      <c r="X301" s="53"/>
    </row>
    <row r="302" spans="1:24">
      <c r="A302" s="54" t="s">
        <v>20</v>
      </c>
      <c r="B302" s="55" t="s">
        <v>116</v>
      </c>
      <c r="C302" s="56">
        <v>5</v>
      </c>
      <c r="D302" s="55" t="s">
        <v>111</v>
      </c>
      <c r="E302" s="57"/>
      <c r="F302" s="60">
        <v>69065.968800000002</v>
      </c>
      <c r="G302" s="60">
        <v>64175.859400000001</v>
      </c>
      <c r="H302" s="60">
        <v>61087.460899999998</v>
      </c>
      <c r="I302" s="59"/>
      <c r="J302" s="60">
        <v>1</v>
      </c>
      <c r="K302" s="60">
        <v>1</v>
      </c>
      <c r="L302" s="60">
        <v>1</v>
      </c>
      <c r="M302" s="57"/>
      <c r="N302" s="61" t="s">
        <v>111</v>
      </c>
      <c r="O302" s="56"/>
      <c r="P302" s="62" t="s">
        <v>29</v>
      </c>
      <c r="Q302" s="63"/>
      <c r="R302" s="64">
        <f t="shared" si="8"/>
        <v>69065.968800000002</v>
      </c>
      <c r="S302" s="64">
        <f t="shared" si="8"/>
        <v>64175.859400000001</v>
      </c>
      <c r="T302" s="64">
        <f t="shared" si="8"/>
        <v>61087.460899999998</v>
      </c>
      <c r="U302" s="65">
        <f t="shared" si="9"/>
        <v>194329.28909999999</v>
      </c>
      <c r="W302" s="53"/>
      <c r="X302" s="53"/>
    </row>
    <row r="303" spans="1:24">
      <c r="A303" s="54" t="s">
        <v>20</v>
      </c>
      <c r="B303" s="55" t="s">
        <v>117</v>
      </c>
      <c r="C303" s="56">
        <v>5</v>
      </c>
      <c r="D303" s="55" t="s">
        <v>111</v>
      </c>
      <c r="E303" s="57"/>
      <c r="F303" s="60">
        <v>60998.707025000003</v>
      </c>
      <c r="G303" s="60">
        <v>50867.640620000006</v>
      </c>
      <c r="H303" s="60">
        <v>49022.553120000004</v>
      </c>
      <c r="I303" s="59"/>
      <c r="J303" s="60">
        <v>4</v>
      </c>
      <c r="K303" s="60">
        <v>5</v>
      </c>
      <c r="L303" s="60">
        <v>5</v>
      </c>
      <c r="M303" s="57"/>
      <c r="N303" s="61" t="s">
        <v>111</v>
      </c>
      <c r="O303" s="56"/>
      <c r="P303" s="62" t="s">
        <v>23</v>
      </c>
      <c r="Q303" s="63"/>
      <c r="R303" s="64">
        <f t="shared" si="8"/>
        <v>243994.82810000001</v>
      </c>
      <c r="S303" s="64">
        <f t="shared" si="8"/>
        <v>254338.20310000004</v>
      </c>
      <c r="T303" s="64">
        <f t="shared" si="8"/>
        <v>245112.76560000001</v>
      </c>
      <c r="U303" s="65">
        <f t="shared" si="9"/>
        <v>743445.79680000013</v>
      </c>
      <c r="W303" s="53"/>
      <c r="X303" s="53"/>
    </row>
    <row r="304" spans="1:24">
      <c r="A304" s="54" t="s">
        <v>20</v>
      </c>
      <c r="B304" s="55" t="s">
        <v>118</v>
      </c>
      <c r="C304" s="56">
        <v>6</v>
      </c>
      <c r="D304" s="55" t="s">
        <v>119</v>
      </c>
      <c r="E304" s="57"/>
      <c r="F304" s="60">
        <v>15456.7305</v>
      </c>
      <c r="G304" s="60">
        <v>14236.367200000001</v>
      </c>
      <c r="H304" s="60">
        <v>13637.747100000001</v>
      </c>
      <c r="I304" s="59"/>
      <c r="J304" s="60">
        <v>1</v>
      </c>
      <c r="K304" s="60">
        <v>1</v>
      </c>
      <c r="L304" s="60">
        <v>1</v>
      </c>
      <c r="M304" s="57"/>
      <c r="N304" s="61" t="s">
        <v>26</v>
      </c>
      <c r="O304" s="56"/>
      <c r="P304" s="62" t="s">
        <v>23</v>
      </c>
      <c r="Q304" s="63"/>
      <c r="R304" s="64">
        <f t="shared" si="8"/>
        <v>15456.7305</v>
      </c>
      <c r="S304" s="64">
        <f t="shared" si="8"/>
        <v>14236.367200000001</v>
      </c>
      <c r="T304" s="64">
        <f t="shared" si="8"/>
        <v>13637.747100000001</v>
      </c>
      <c r="U304" s="65">
        <f t="shared" si="9"/>
        <v>43330.844799999999</v>
      </c>
      <c r="W304" s="53"/>
      <c r="X304" s="53"/>
    </row>
    <row r="305" spans="1:24">
      <c r="A305" s="54" t="s">
        <v>20</v>
      </c>
      <c r="B305" s="55" t="s">
        <v>118</v>
      </c>
      <c r="C305" s="56">
        <v>6</v>
      </c>
      <c r="D305" s="55" t="s">
        <v>119</v>
      </c>
      <c r="E305" s="57"/>
      <c r="F305" s="60">
        <v>0</v>
      </c>
      <c r="G305" s="60">
        <v>12884.484399999999</v>
      </c>
      <c r="H305" s="60">
        <v>0</v>
      </c>
      <c r="I305" s="59"/>
      <c r="J305" s="60">
        <v>0</v>
      </c>
      <c r="K305" s="60">
        <v>2</v>
      </c>
      <c r="L305" s="60">
        <v>0</v>
      </c>
      <c r="M305" s="57"/>
      <c r="N305" s="61" t="s">
        <v>26</v>
      </c>
      <c r="O305" s="56"/>
      <c r="P305" s="62" t="s">
        <v>29</v>
      </c>
      <c r="Q305" s="63"/>
      <c r="R305" s="64">
        <f t="shared" si="8"/>
        <v>0</v>
      </c>
      <c r="S305" s="64">
        <f t="shared" si="8"/>
        <v>25768.968799999999</v>
      </c>
      <c r="T305" s="64">
        <f t="shared" si="8"/>
        <v>0</v>
      </c>
      <c r="U305" s="65">
        <f t="shared" si="9"/>
        <v>25768.968799999999</v>
      </c>
      <c r="W305" s="53"/>
      <c r="X305" s="53"/>
    </row>
    <row r="306" spans="1:24">
      <c r="A306" s="54" t="s">
        <v>20</v>
      </c>
      <c r="B306" s="55" t="s">
        <v>118</v>
      </c>
      <c r="C306" s="56">
        <v>6</v>
      </c>
      <c r="D306" s="55" t="s">
        <v>119</v>
      </c>
      <c r="E306" s="57"/>
      <c r="F306" s="60">
        <v>0</v>
      </c>
      <c r="G306" s="60">
        <v>14582.16015</v>
      </c>
      <c r="H306" s="60">
        <v>0</v>
      </c>
      <c r="I306" s="59"/>
      <c r="J306" s="60">
        <v>0</v>
      </c>
      <c r="K306" s="60">
        <v>2</v>
      </c>
      <c r="L306" s="60">
        <v>0</v>
      </c>
      <c r="M306" s="57"/>
      <c r="N306" s="61" t="s">
        <v>26</v>
      </c>
      <c r="O306" s="56"/>
      <c r="P306" s="62" t="s">
        <v>30</v>
      </c>
      <c r="Q306" s="63"/>
      <c r="R306" s="64">
        <f t="shared" si="8"/>
        <v>0</v>
      </c>
      <c r="S306" s="64">
        <f t="shared" si="8"/>
        <v>29164.320299999999</v>
      </c>
      <c r="T306" s="64">
        <f t="shared" si="8"/>
        <v>0</v>
      </c>
      <c r="U306" s="65">
        <f t="shared" si="9"/>
        <v>29164.320299999999</v>
      </c>
      <c r="W306" s="53"/>
      <c r="X306" s="53"/>
    </row>
    <row r="307" spans="1:24">
      <c r="A307" s="54" t="s">
        <v>20</v>
      </c>
      <c r="B307" s="55" t="s">
        <v>118</v>
      </c>
      <c r="C307" s="56">
        <v>6</v>
      </c>
      <c r="D307" s="55" t="s">
        <v>119</v>
      </c>
      <c r="E307" s="57"/>
      <c r="F307" s="60">
        <v>15961.958000000001</v>
      </c>
      <c r="G307" s="60">
        <v>15009.04</v>
      </c>
      <c r="H307" s="60">
        <v>13767.239299999999</v>
      </c>
      <c r="I307" s="59"/>
      <c r="J307" s="60">
        <v>1</v>
      </c>
      <c r="K307" s="60">
        <v>1</v>
      </c>
      <c r="L307" s="60">
        <v>1</v>
      </c>
      <c r="M307" s="57"/>
      <c r="N307" s="61" t="s">
        <v>26</v>
      </c>
      <c r="O307" s="56"/>
      <c r="P307" s="62" t="s">
        <v>39</v>
      </c>
      <c r="Q307" s="63"/>
      <c r="R307" s="64">
        <f t="shared" si="8"/>
        <v>15961.958000000001</v>
      </c>
      <c r="S307" s="64">
        <f t="shared" si="8"/>
        <v>15009.04</v>
      </c>
      <c r="T307" s="64">
        <f t="shared" si="8"/>
        <v>13767.239299999999</v>
      </c>
      <c r="U307" s="65">
        <f t="shared" si="9"/>
        <v>44738.237300000001</v>
      </c>
      <c r="W307" s="53"/>
      <c r="X307" s="53"/>
    </row>
    <row r="308" spans="1:24">
      <c r="A308" s="54" t="s">
        <v>20</v>
      </c>
      <c r="B308" s="55" t="s">
        <v>120</v>
      </c>
      <c r="C308" s="56">
        <v>6</v>
      </c>
      <c r="D308" s="55" t="s">
        <v>119</v>
      </c>
      <c r="E308" s="57"/>
      <c r="F308" s="60">
        <v>18629.082589285714</v>
      </c>
      <c r="G308" s="60">
        <v>16819.164872413792</v>
      </c>
      <c r="H308" s="60">
        <v>15550.075431034482</v>
      </c>
      <c r="I308" s="59"/>
      <c r="J308" s="60">
        <v>28</v>
      </c>
      <c r="K308" s="60">
        <v>29</v>
      </c>
      <c r="L308" s="60">
        <v>29</v>
      </c>
      <c r="M308" s="57"/>
      <c r="N308" s="61" t="s">
        <v>26</v>
      </c>
      <c r="O308" s="56"/>
      <c r="P308" s="62" t="s">
        <v>23</v>
      </c>
      <c r="Q308" s="63"/>
      <c r="R308" s="64">
        <f t="shared" si="8"/>
        <v>521614.3125</v>
      </c>
      <c r="S308" s="64">
        <f t="shared" si="8"/>
        <v>487755.78129999997</v>
      </c>
      <c r="T308" s="64">
        <f t="shared" si="8"/>
        <v>450952.1875</v>
      </c>
      <c r="U308" s="65">
        <f t="shared" si="9"/>
        <v>1460322.2812999999</v>
      </c>
      <c r="W308" s="53"/>
      <c r="X308" s="53"/>
    </row>
    <row r="309" spans="1:24">
      <c r="A309" s="54" t="s">
        <v>20</v>
      </c>
      <c r="B309" s="55" t="s">
        <v>120</v>
      </c>
      <c r="C309" s="56">
        <v>6</v>
      </c>
      <c r="D309" s="55" t="s">
        <v>119</v>
      </c>
      <c r="E309" s="57"/>
      <c r="F309" s="60">
        <v>19632.994149999999</v>
      </c>
      <c r="G309" s="60">
        <v>17972.162100000001</v>
      </c>
      <c r="H309" s="60">
        <v>18649.105449999999</v>
      </c>
      <c r="I309" s="59"/>
      <c r="J309" s="60">
        <v>2</v>
      </c>
      <c r="K309" s="60">
        <v>2</v>
      </c>
      <c r="L309" s="60">
        <v>2</v>
      </c>
      <c r="M309" s="57"/>
      <c r="N309" s="61" t="s">
        <v>26</v>
      </c>
      <c r="O309" s="56"/>
      <c r="P309" s="62" t="s">
        <v>28</v>
      </c>
      <c r="Q309" s="63"/>
      <c r="R309" s="64">
        <f t="shared" si="8"/>
        <v>39265.988299999997</v>
      </c>
      <c r="S309" s="64">
        <f t="shared" si="8"/>
        <v>35944.324200000003</v>
      </c>
      <c r="T309" s="64">
        <f t="shared" si="8"/>
        <v>37298.210899999998</v>
      </c>
      <c r="U309" s="65">
        <f t="shared" si="9"/>
        <v>112508.52340000001</v>
      </c>
      <c r="W309" s="53"/>
      <c r="X309" s="53"/>
    </row>
    <row r="310" spans="1:24">
      <c r="A310" s="54" t="s">
        <v>20</v>
      </c>
      <c r="B310" s="55" t="s">
        <v>120</v>
      </c>
      <c r="C310" s="56">
        <v>6</v>
      </c>
      <c r="D310" s="55" t="s">
        <v>119</v>
      </c>
      <c r="E310" s="57"/>
      <c r="F310" s="60">
        <v>13396.198365217391</v>
      </c>
      <c r="G310" s="60">
        <v>13461.901614814815</v>
      </c>
      <c r="H310" s="60">
        <v>12691.142857142857</v>
      </c>
      <c r="I310" s="59"/>
      <c r="J310" s="60">
        <v>5.75</v>
      </c>
      <c r="K310" s="60">
        <v>6.75</v>
      </c>
      <c r="L310" s="60">
        <v>8.75</v>
      </c>
      <c r="M310" s="57"/>
      <c r="N310" s="61" t="s">
        <v>26</v>
      </c>
      <c r="O310" s="56"/>
      <c r="P310" s="62" t="s">
        <v>29</v>
      </c>
      <c r="Q310" s="63"/>
      <c r="R310" s="64">
        <f t="shared" si="8"/>
        <v>77028.140599999999</v>
      </c>
      <c r="S310" s="64">
        <f t="shared" si="8"/>
        <v>90867.835900000005</v>
      </c>
      <c r="T310" s="64">
        <f t="shared" si="8"/>
        <v>111047.5</v>
      </c>
      <c r="U310" s="65">
        <f t="shared" si="9"/>
        <v>278943.47649999999</v>
      </c>
      <c r="W310" s="53"/>
      <c r="X310" s="53"/>
    </row>
    <row r="311" spans="1:24">
      <c r="A311" s="54" t="s">
        <v>20</v>
      </c>
      <c r="B311" s="55" t="s">
        <v>120</v>
      </c>
      <c r="C311" s="56">
        <v>6</v>
      </c>
      <c r="D311" s="55" t="s">
        <v>119</v>
      </c>
      <c r="E311" s="57"/>
      <c r="F311" s="60">
        <v>19540.767599999999</v>
      </c>
      <c r="G311" s="60">
        <v>18535.9277</v>
      </c>
      <c r="H311" s="60">
        <v>17135.7012</v>
      </c>
      <c r="I311" s="59"/>
      <c r="J311" s="60">
        <v>1</v>
      </c>
      <c r="K311" s="60">
        <v>1</v>
      </c>
      <c r="L311" s="60">
        <v>1</v>
      </c>
      <c r="M311" s="57"/>
      <c r="N311" s="61" t="s">
        <v>26</v>
      </c>
      <c r="O311" s="56"/>
      <c r="P311" s="62" t="s">
        <v>35</v>
      </c>
      <c r="Q311" s="63"/>
      <c r="R311" s="64">
        <f t="shared" si="8"/>
        <v>19540.767599999999</v>
      </c>
      <c r="S311" s="64">
        <f t="shared" si="8"/>
        <v>18535.9277</v>
      </c>
      <c r="T311" s="64">
        <f t="shared" si="8"/>
        <v>17135.7012</v>
      </c>
      <c r="U311" s="65">
        <f t="shared" si="9"/>
        <v>55212.396500000003</v>
      </c>
      <c r="W311" s="53"/>
      <c r="X311" s="53"/>
    </row>
    <row r="312" spans="1:24">
      <c r="A312" s="54" t="s">
        <v>20</v>
      </c>
      <c r="B312" s="55" t="s">
        <v>120</v>
      </c>
      <c r="C312" s="56">
        <v>6</v>
      </c>
      <c r="D312" s="55" t="s">
        <v>119</v>
      </c>
      <c r="E312" s="57"/>
      <c r="F312" s="60">
        <v>0</v>
      </c>
      <c r="G312" s="60">
        <v>0</v>
      </c>
      <c r="H312" s="60">
        <v>14390.19335</v>
      </c>
      <c r="I312" s="59"/>
      <c r="J312" s="60">
        <v>0</v>
      </c>
      <c r="K312" s="60">
        <v>0</v>
      </c>
      <c r="L312" s="60">
        <v>2</v>
      </c>
      <c r="M312" s="57"/>
      <c r="N312" s="61" t="s">
        <v>26</v>
      </c>
      <c r="O312" s="56"/>
      <c r="P312" s="62" t="s">
        <v>30</v>
      </c>
      <c r="Q312" s="63"/>
      <c r="R312" s="64">
        <f t="shared" si="8"/>
        <v>0</v>
      </c>
      <c r="S312" s="64">
        <f t="shared" si="8"/>
        <v>0</v>
      </c>
      <c r="T312" s="64">
        <f t="shared" si="8"/>
        <v>28780.386699999999</v>
      </c>
      <c r="U312" s="65">
        <f t="shared" si="9"/>
        <v>28780.386699999999</v>
      </c>
      <c r="W312" s="53"/>
      <c r="X312" s="53"/>
    </row>
    <row r="313" spans="1:24">
      <c r="A313" s="54" t="s">
        <v>20</v>
      </c>
      <c r="B313" s="55" t="s">
        <v>121</v>
      </c>
      <c r="C313" s="56">
        <v>6</v>
      </c>
      <c r="D313" s="55" t="s">
        <v>119</v>
      </c>
      <c r="E313" s="57"/>
      <c r="F313" s="60">
        <v>20358.726600000002</v>
      </c>
      <c r="G313" s="60">
        <v>19261.781299999999</v>
      </c>
      <c r="H313" s="60">
        <v>17831.035199999998</v>
      </c>
      <c r="I313" s="59"/>
      <c r="J313" s="60">
        <v>1</v>
      </c>
      <c r="K313" s="60">
        <v>1</v>
      </c>
      <c r="L313" s="60">
        <v>1</v>
      </c>
      <c r="M313" s="57"/>
      <c r="N313" s="61" t="s">
        <v>26</v>
      </c>
      <c r="O313" s="56"/>
      <c r="P313" s="62" t="s">
        <v>27</v>
      </c>
      <c r="Q313" s="63"/>
      <c r="R313" s="64">
        <f t="shared" si="8"/>
        <v>20358.726600000002</v>
      </c>
      <c r="S313" s="64">
        <f t="shared" si="8"/>
        <v>19261.781299999999</v>
      </c>
      <c r="T313" s="64">
        <f t="shared" si="8"/>
        <v>17831.035199999998</v>
      </c>
      <c r="U313" s="65">
        <f t="shared" si="9"/>
        <v>57451.543099999995</v>
      </c>
      <c r="W313" s="53"/>
      <c r="X313" s="53"/>
    </row>
    <row r="314" spans="1:24">
      <c r="A314" s="54" t="s">
        <v>20</v>
      </c>
      <c r="B314" s="55" t="s">
        <v>121</v>
      </c>
      <c r="C314" s="56">
        <v>6</v>
      </c>
      <c r="D314" s="55" t="s">
        <v>119</v>
      </c>
      <c r="E314" s="57"/>
      <c r="F314" s="60">
        <v>14649.51014054054</v>
      </c>
      <c r="G314" s="60">
        <v>14645.91384864865</v>
      </c>
      <c r="H314" s="60">
        <v>12919.038854054053</v>
      </c>
      <c r="I314" s="59"/>
      <c r="J314" s="60">
        <v>9.25</v>
      </c>
      <c r="K314" s="60">
        <v>9.25</v>
      </c>
      <c r="L314" s="60">
        <v>9.25</v>
      </c>
      <c r="M314" s="57"/>
      <c r="N314" s="61" t="s">
        <v>26</v>
      </c>
      <c r="O314" s="56"/>
      <c r="P314" s="62" t="s">
        <v>23</v>
      </c>
      <c r="Q314" s="63"/>
      <c r="R314" s="64">
        <f t="shared" si="8"/>
        <v>135507.9688</v>
      </c>
      <c r="S314" s="64">
        <f t="shared" si="8"/>
        <v>135474.70310000001</v>
      </c>
      <c r="T314" s="64">
        <f t="shared" si="8"/>
        <v>119501.1094</v>
      </c>
      <c r="U314" s="65">
        <f t="shared" si="9"/>
        <v>390483.78130000003</v>
      </c>
      <c r="W314" s="53"/>
      <c r="X314" s="53"/>
    </row>
    <row r="315" spans="1:24">
      <c r="A315" s="54" t="s">
        <v>20</v>
      </c>
      <c r="B315" s="55" t="s">
        <v>121</v>
      </c>
      <c r="C315" s="56">
        <v>6</v>
      </c>
      <c r="D315" s="55" t="s">
        <v>119</v>
      </c>
      <c r="E315" s="57"/>
      <c r="F315" s="60">
        <v>15517.213533333334</v>
      </c>
      <c r="G315" s="60">
        <v>14424.710933333334</v>
      </c>
      <c r="H315" s="60">
        <v>13724.6224</v>
      </c>
      <c r="I315" s="59"/>
      <c r="J315" s="60">
        <v>3</v>
      </c>
      <c r="K315" s="60">
        <v>3</v>
      </c>
      <c r="L315" s="60">
        <v>3</v>
      </c>
      <c r="M315" s="57"/>
      <c r="N315" s="61" t="s">
        <v>26</v>
      </c>
      <c r="O315" s="56"/>
      <c r="P315" s="62" t="s">
        <v>29</v>
      </c>
      <c r="Q315" s="63"/>
      <c r="R315" s="64">
        <f t="shared" si="8"/>
        <v>46551.640599999999</v>
      </c>
      <c r="S315" s="64">
        <f t="shared" si="8"/>
        <v>43274.132799999999</v>
      </c>
      <c r="T315" s="64">
        <f t="shared" si="8"/>
        <v>41173.867200000001</v>
      </c>
      <c r="U315" s="65">
        <f t="shared" si="9"/>
        <v>130999.64060000001</v>
      </c>
      <c r="W315" s="53"/>
      <c r="X315" s="53"/>
    </row>
    <row r="316" spans="1:24">
      <c r="A316" s="54" t="s">
        <v>20</v>
      </c>
      <c r="B316" s="55" t="s">
        <v>122</v>
      </c>
      <c r="C316" s="56">
        <v>6</v>
      </c>
      <c r="D316" s="55" t="s">
        <v>119</v>
      </c>
      <c r="E316" s="57"/>
      <c r="F316" s="60">
        <v>16895.126950000002</v>
      </c>
      <c r="G316" s="60">
        <v>15754.703149999999</v>
      </c>
      <c r="H316" s="60">
        <v>14781.831050000001</v>
      </c>
      <c r="I316" s="59"/>
      <c r="J316" s="60">
        <v>2</v>
      </c>
      <c r="K316" s="60">
        <v>2</v>
      </c>
      <c r="L316" s="60">
        <v>2</v>
      </c>
      <c r="M316" s="57"/>
      <c r="N316" s="61" t="s">
        <v>26</v>
      </c>
      <c r="O316" s="56"/>
      <c r="P316" s="62" t="s">
        <v>27</v>
      </c>
      <c r="Q316" s="63"/>
      <c r="R316" s="64">
        <f t="shared" si="8"/>
        <v>33790.253900000003</v>
      </c>
      <c r="S316" s="64">
        <f t="shared" si="8"/>
        <v>31509.406299999999</v>
      </c>
      <c r="T316" s="64">
        <f t="shared" si="8"/>
        <v>29563.662100000001</v>
      </c>
      <c r="U316" s="65">
        <f t="shared" si="9"/>
        <v>94863.3223</v>
      </c>
      <c r="W316" s="53"/>
      <c r="X316" s="53"/>
    </row>
    <row r="317" spans="1:24">
      <c r="A317" s="54" t="s">
        <v>20</v>
      </c>
      <c r="B317" s="55" t="s">
        <v>122</v>
      </c>
      <c r="C317" s="56">
        <v>6</v>
      </c>
      <c r="D317" s="55" t="s">
        <v>119</v>
      </c>
      <c r="E317" s="57"/>
      <c r="F317" s="60">
        <v>16929.970985714284</v>
      </c>
      <c r="G317" s="60">
        <v>16125.726557142858</v>
      </c>
      <c r="H317" s="60">
        <v>15125.174114285715</v>
      </c>
      <c r="I317" s="59"/>
      <c r="J317" s="60">
        <v>7</v>
      </c>
      <c r="K317" s="60">
        <v>7</v>
      </c>
      <c r="L317" s="60">
        <v>7</v>
      </c>
      <c r="M317" s="57"/>
      <c r="N317" s="61" t="s">
        <v>26</v>
      </c>
      <c r="O317" s="56"/>
      <c r="P317" s="62" t="s">
        <v>23</v>
      </c>
      <c r="Q317" s="63"/>
      <c r="R317" s="64">
        <f t="shared" si="8"/>
        <v>118509.79689999999</v>
      </c>
      <c r="S317" s="64">
        <f t="shared" si="8"/>
        <v>112880.08590000001</v>
      </c>
      <c r="T317" s="64">
        <f t="shared" si="8"/>
        <v>105876.2188</v>
      </c>
      <c r="U317" s="65">
        <f t="shared" si="9"/>
        <v>337266.10159999999</v>
      </c>
      <c r="W317" s="53"/>
      <c r="X317" s="53"/>
    </row>
    <row r="318" spans="1:24">
      <c r="A318" s="54" t="s">
        <v>20</v>
      </c>
      <c r="B318" s="55" t="s">
        <v>122</v>
      </c>
      <c r="C318" s="56">
        <v>6</v>
      </c>
      <c r="D318" s="55" t="s">
        <v>119</v>
      </c>
      <c r="E318" s="57"/>
      <c r="F318" s="60">
        <v>20251.5</v>
      </c>
      <c r="G318" s="60">
        <v>19204.910199999998</v>
      </c>
      <c r="H318" s="60">
        <v>17960.220700000002</v>
      </c>
      <c r="I318" s="59"/>
      <c r="J318" s="60">
        <v>1</v>
      </c>
      <c r="K318" s="60">
        <v>1</v>
      </c>
      <c r="L318" s="60">
        <v>1</v>
      </c>
      <c r="M318" s="57"/>
      <c r="N318" s="61" t="s">
        <v>26</v>
      </c>
      <c r="O318" s="56"/>
      <c r="P318" s="62" t="s">
        <v>28</v>
      </c>
      <c r="Q318" s="63"/>
      <c r="R318" s="64">
        <f t="shared" si="8"/>
        <v>20251.5</v>
      </c>
      <c r="S318" s="64">
        <f t="shared" si="8"/>
        <v>19204.910199999998</v>
      </c>
      <c r="T318" s="64">
        <f t="shared" si="8"/>
        <v>17960.220700000002</v>
      </c>
      <c r="U318" s="65">
        <f t="shared" si="9"/>
        <v>57416.630900000004</v>
      </c>
      <c r="W318" s="53"/>
      <c r="X318" s="53"/>
    </row>
    <row r="319" spans="1:24">
      <c r="A319" s="54" t="s">
        <v>20</v>
      </c>
      <c r="B319" s="55" t="s">
        <v>122</v>
      </c>
      <c r="C319" s="56">
        <v>6</v>
      </c>
      <c r="D319" s="55" t="s">
        <v>119</v>
      </c>
      <c r="E319" s="57"/>
      <c r="F319" s="60">
        <v>16069.24805</v>
      </c>
      <c r="G319" s="60">
        <v>15379.49315</v>
      </c>
      <c r="H319" s="60">
        <v>14203.825199999999</v>
      </c>
      <c r="I319" s="59"/>
      <c r="J319" s="60">
        <v>2</v>
      </c>
      <c r="K319" s="60">
        <v>2</v>
      </c>
      <c r="L319" s="60">
        <v>2</v>
      </c>
      <c r="M319" s="57"/>
      <c r="N319" s="61" t="s">
        <v>26</v>
      </c>
      <c r="O319" s="56"/>
      <c r="P319" s="62" t="s">
        <v>29</v>
      </c>
      <c r="Q319" s="63"/>
      <c r="R319" s="64">
        <f t="shared" si="8"/>
        <v>32138.4961</v>
      </c>
      <c r="S319" s="64">
        <f t="shared" si="8"/>
        <v>30758.9863</v>
      </c>
      <c r="T319" s="64">
        <f t="shared" si="8"/>
        <v>28407.650399999999</v>
      </c>
      <c r="U319" s="65">
        <f t="shared" si="9"/>
        <v>91305.132799999992</v>
      </c>
      <c r="W319" s="53"/>
      <c r="X319" s="53"/>
    </row>
    <row r="320" spans="1:24">
      <c r="A320" s="54" t="s">
        <v>20</v>
      </c>
      <c r="B320" s="55" t="s">
        <v>122</v>
      </c>
      <c r="C320" s="56">
        <v>6</v>
      </c>
      <c r="D320" s="55" t="s">
        <v>119</v>
      </c>
      <c r="E320" s="57"/>
      <c r="F320" s="60">
        <v>21719.724600000001</v>
      </c>
      <c r="G320" s="60">
        <v>22395.462899999999</v>
      </c>
      <c r="H320" s="60">
        <v>19062.195299999999</v>
      </c>
      <c r="I320" s="59"/>
      <c r="J320" s="60">
        <v>1</v>
      </c>
      <c r="K320" s="60">
        <v>1</v>
      </c>
      <c r="L320" s="60">
        <v>1</v>
      </c>
      <c r="M320" s="57"/>
      <c r="N320" s="61" t="s">
        <v>26</v>
      </c>
      <c r="O320" s="56"/>
      <c r="P320" s="62" t="s">
        <v>39</v>
      </c>
      <c r="Q320" s="63"/>
      <c r="R320" s="64">
        <f t="shared" si="8"/>
        <v>21719.724600000001</v>
      </c>
      <c r="S320" s="64">
        <f t="shared" si="8"/>
        <v>22395.462899999999</v>
      </c>
      <c r="T320" s="64">
        <f t="shared" si="8"/>
        <v>19062.195299999999</v>
      </c>
      <c r="U320" s="65">
        <f t="shared" si="9"/>
        <v>63177.382799999999</v>
      </c>
      <c r="W320" s="53"/>
      <c r="X320" s="53"/>
    </row>
    <row r="321" spans="1:24">
      <c r="A321" s="54" t="s">
        <v>20</v>
      </c>
      <c r="B321" s="55" t="s">
        <v>123</v>
      </c>
      <c r="C321" s="56">
        <v>6</v>
      </c>
      <c r="D321" s="55" t="s">
        <v>119</v>
      </c>
      <c r="E321" s="57"/>
      <c r="F321" s="60">
        <v>16326.75</v>
      </c>
      <c r="G321" s="60">
        <v>0</v>
      </c>
      <c r="H321" s="60">
        <v>14810.122100000001</v>
      </c>
      <c r="I321" s="59"/>
      <c r="J321" s="60">
        <v>1</v>
      </c>
      <c r="K321" s="60">
        <v>0</v>
      </c>
      <c r="L321" s="60">
        <v>1</v>
      </c>
      <c r="M321" s="57"/>
      <c r="N321" s="61" t="s">
        <v>26</v>
      </c>
      <c r="O321" s="56"/>
      <c r="P321" s="62" t="s">
        <v>27</v>
      </c>
      <c r="Q321" s="63"/>
      <c r="R321" s="64">
        <f t="shared" si="8"/>
        <v>16326.75</v>
      </c>
      <c r="S321" s="64">
        <f t="shared" si="8"/>
        <v>0</v>
      </c>
      <c r="T321" s="64">
        <f t="shared" si="8"/>
        <v>14810.122100000001</v>
      </c>
      <c r="U321" s="65">
        <f t="shared" si="9"/>
        <v>31136.872100000001</v>
      </c>
      <c r="W321" s="53"/>
      <c r="X321" s="53"/>
    </row>
    <row r="322" spans="1:24">
      <c r="A322" s="54" t="s">
        <v>20</v>
      </c>
      <c r="B322" s="55" t="s">
        <v>123</v>
      </c>
      <c r="C322" s="56">
        <v>6</v>
      </c>
      <c r="D322" s="55" t="s">
        <v>119</v>
      </c>
      <c r="E322" s="57"/>
      <c r="F322" s="60">
        <v>18162.456259999999</v>
      </c>
      <c r="G322" s="60">
        <v>18982.694</v>
      </c>
      <c r="H322" s="60">
        <v>17770.6198</v>
      </c>
      <c r="I322" s="59"/>
      <c r="J322" s="60">
        <v>5</v>
      </c>
      <c r="K322" s="60">
        <v>3</v>
      </c>
      <c r="L322" s="60">
        <v>3</v>
      </c>
      <c r="M322" s="57"/>
      <c r="N322" s="61" t="s">
        <v>26</v>
      </c>
      <c r="O322" s="56"/>
      <c r="P322" s="62" t="s">
        <v>23</v>
      </c>
      <c r="Q322" s="63"/>
      <c r="R322" s="64">
        <f t="shared" si="8"/>
        <v>90812.281300000002</v>
      </c>
      <c r="S322" s="64">
        <f t="shared" si="8"/>
        <v>56948.081999999995</v>
      </c>
      <c r="T322" s="64">
        <f t="shared" si="8"/>
        <v>53311.859400000001</v>
      </c>
      <c r="U322" s="65">
        <f t="shared" si="9"/>
        <v>201072.22269999998</v>
      </c>
      <c r="W322" s="53"/>
      <c r="X322" s="53"/>
    </row>
    <row r="323" spans="1:24">
      <c r="A323" s="54" t="s">
        <v>20</v>
      </c>
      <c r="B323" s="55" t="s">
        <v>123</v>
      </c>
      <c r="C323" s="56">
        <v>6</v>
      </c>
      <c r="D323" s="55" t="s">
        <v>119</v>
      </c>
      <c r="E323" s="57"/>
      <c r="F323" s="60">
        <v>15805.232400000001</v>
      </c>
      <c r="G323" s="60">
        <v>0</v>
      </c>
      <c r="H323" s="60">
        <v>0</v>
      </c>
      <c r="I323" s="59"/>
      <c r="J323" s="60">
        <v>0.5</v>
      </c>
      <c r="K323" s="60">
        <v>0</v>
      </c>
      <c r="L323" s="60">
        <v>0</v>
      </c>
      <c r="M323" s="57"/>
      <c r="N323" s="61" t="s">
        <v>26</v>
      </c>
      <c r="O323" s="56"/>
      <c r="P323" s="62" t="s">
        <v>29</v>
      </c>
      <c r="Q323" s="63"/>
      <c r="R323" s="64">
        <f t="shared" si="8"/>
        <v>7902.6162000000004</v>
      </c>
      <c r="S323" s="64">
        <f t="shared" si="8"/>
        <v>0</v>
      </c>
      <c r="T323" s="64">
        <f t="shared" si="8"/>
        <v>0</v>
      </c>
      <c r="U323" s="65">
        <f t="shared" si="9"/>
        <v>7902.6162000000004</v>
      </c>
      <c r="W323" s="53"/>
      <c r="X323" s="53"/>
    </row>
    <row r="324" spans="1:24">
      <c r="A324" s="54" t="s">
        <v>20</v>
      </c>
      <c r="B324" s="55" t="s">
        <v>124</v>
      </c>
      <c r="C324" s="56">
        <v>6</v>
      </c>
      <c r="D324" s="55" t="s">
        <v>119</v>
      </c>
      <c r="E324" s="57"/>
      <c r="F324" s="60">
        <v>28799.679700000001</v>
      </c>
      <c r="G324" s="60">
        <v>26463.593799999999</v>
      </c>
      <c r="H324" s="60">
        <v>12675.418</v>
      </c>
      <c r="I324" s="59"/>
      <c r="J324" s="60">
        <v>1</v>
      </c>
      <c r="K324" s="60">
        <v>1</v>
      </c>
      <c r="L324" s="60">
        <v>1</v>
      </c>
      <c r="M324" s="57"/>
      <c r="N324" s="61" t="s">
        <v>26</v>
      </c>
      <c r="O324" s="56"/>
      <c r="P324" s="62" t="s">
        <v>27</v>
      </c>
      <c r="Q324" s="63"/>
      <c r="R324" s="64">
        <f t="shared" si="8"/>
        <v>28799.679700000001</v>
      </c>
      <c r="S324" s="64">
        <f t="shared" si="8"/>
        <v>26463.593799999999</v>
      </c>
      <c r="T324" s="64">
        <f t="shared" si="8"/>
        <v>12675.418</v>
      </c>
      <c r="U324" s="65">
        <f t="shared" si="9"/>
        <v>67938.691500000001</v>
      </c>
      <c r="W324" s="53"/>
      <c r="X324" s="53"/>
    </row>
    <row r="325" spans="1:24">
      <c r="A325" s="54" t="s">
        <v>20</v>
      </c>
      <c r="B325" s="55" t="s">
        <v>124</v>
      </c>
      <c r="C325" s="56">
        <v>6</v>
      </c>
      <c r="D325" s="55" t="s">
        <v>119</v>
      </c>
      <c r="E325" s="57"/>
      <c r="F325" s="60">
        <v>0</v>
      </c>
      <c r="G325" s="60">
        <v>0</v>
      </c>
      <c r="H325" s="60">
        <v>21209.734400000001</v>
      </c>
      <c r="I325" s="59"/>
      <c r="J325" s="60">
        <v>0</v>
      </c>
      <c r="K325" s="60">
        <v>0</v>
      </c>
      <c r="L325" s="60">
        <v>1</v>
      </c>
      <c r="M325" s="57"/>
      <c r="N325" s="61" t="s">
        <v>26</v>
      </c>
      <c r="O325" s="56"/>
      <c r="P325" s="62" t="s">
        <v>23</v>
      </c>
      <c r="Q325" s="63"/>
      <c r="R325" s="64">
        <f t="shared" si="8"/>
        <v>0</v>
      </c>
      <c r="S325" s="64">
        <f t="shared" si="8"/>
        <v>0</v>
      </c>
      <c r="T325" s="64">
        <f t="shared" si="8"/>
        <v>21209.734400000001</v>
      </c>
      <c r="U325" s="65">
        <f t="shared" si="9"/>
        <v>21209.734400000001</v>
      </c>
      <c r="W325" s="53"/>
      <c r="X325" s="53"/>
    </row>
    <row r="326" spans="1:24">
      <c r="A326" s="54" t="s">
        <v>20</v>
      </c>
      <c r="B326" s="55" t="s">
        <v>124</v>
      </c>
      <c r="C326" s="56">
        <v>6</v>
      </c>
      <c r="D326" s="55" t="s">
        <v>119</v>
      </c>
      <c r="E326" s="57"/>
      <c r="F326" s="60">
        <v>0</v>
      </c>
      <c r="G326" s="60">
        <v>22788.787100000001</v>
      </c>
      <c r="H326" s="60">
        <v>11082.416999999999</v>
      </c>
      <c r="I326" s="59"/>
      <c r="J326" s="60">
        <v>0</v>
      </c>
      <c r="K326" s="60">
        <v>1</v>
      </c>
      <c r="L326" s="60">
        <v>2</v>
      </c>
      <c r="M326" s="57"/>
      <c r="N326" s="61" t="s">
        <v>26</v>
      </c>
      <c r="O326" s="56"/>
      <c r="P326" s="62" t="s">
        <v>28</v>
      </c>
      <c r="Q326" s="63"/>
      <c r="R326" s="64">
        <f t="shared" si="8"/>
        <v>0</v>
      </c>
      <c r="S326" s="64">
        <f t="shared" si="8"/>
        <v>22788.787100000001</v>
      </c>
      <c r="T326" s="64">
        <f t="shared" si="8"/>
        <v>22164.833999999999</v>
      </c>
      <c r="U326" s="65">
        <f t="shared" si="9"/>
        <v>44953.621100000004</v>
      </c>
      <c r="W326" s="53"/>
      <c r="X326" s="53"/>
    </row>
    <row r="327" spans="1:24">
      <c r="A327" s="54" t="s">
        <v>20</v>
      </c>
      <c r="B327" s="55" t="s">
        <v>125</v>
      </c>
      <c r="C327" s="56">
        <v>6</v>
      </c>
      <c r="D327" s="55" t="s">
        <v>119</v>
      </c>
      <c r="E327" s="57"/>
      <c r="F327" s="60">
        <v>0</v>
      </c>
      <c r="G327" s="60">
        <v>19685.4355</v>
      </c>
      <c r="H327" s="60">
        <v>18857.6895</v>
      </c>
      <c r="I327" s="59"/>
      <c r="J327" s="60">
        <v>0</v>
      </c>
      <c r="K327" s="60">
        <v>1</v>
      </c>
      <c r="L327" s="60">
        <v>1</v>
      </c>
      <c r="M327" s="57"/>
      <c r="N327" s="61" t="s">
        <v>26</v>
      </c>
      <c r="O327" s="56"/>
      <c r="P327" s="62" t="s">
        <v>27</v>
      </c>
      <c r="Q327" s="63"/>
      <c r="R327" s="64">
        <f t="shared" si="8"/>
        <v>0</v>
      </c>
      <c r="S327" s="64">
        <f t="shared" si="8"/>
        <v>19685.4355</v>
      </c>
      <c r="T327" s="64">
        <f t="shared" si="8"/>
        <v>18857.6895</v>
      </c>
      <c r="U327" s="65">
        <f t="shared" si="9"/>
        <v>38543.125</v>
      </c>
      <c r="W327" s="53"/>
      <c r="X327" s="53"/>
    </row>
    <row r="328" spans="1:24">
      <c r="A328" s="54" t="s">
        <v>20</v>
      </c>
      <c r="B328" s="55" t="s">
        <v>125</v>
      </c>
      <c r="C328" s="56">
        <v>6</v>
      </c>
      <c r="D328" s="55" t="s">
        <v>119</v>
      </c>
      <c r="E328" s="57"/>
      <c r="F328" s="60">
        <v>0</v>
      </c>
      <c r="G328" s="60">
        <v>20333.5</v>
      </c>
      <c r="H328" s="60">
        <v>18857.6895</v>
      </c>
      <c r="I328" s="59"/>
      <c r="J328" s="60">
        <v>0</v>
      </c>
      <c r="K328" s="60">
        <v>1</v>
      </c>
      <c r="L328" s="60">
        <v>1</v>
      </c>
      <c r="M328" s="57"/>
      <c r="N328" s="61" t="s">
        <v>26</v>
      </c>
      <c r="O328" s="56"/>
      <c r="P328" s="62" t="s">
        <v>23</v>
      </c>
      <c r="Q328" s="63"/>
      <c r="R328" s="64">
        <f t="shared" si="8"/>
        <v>0</v>
      </c>
      <c r="S328" s="64">
        <f t="shared" si="8"/>
        <v>20333.5</v>
      </c>
      <c r="T328" s="64">
        <f t="shared" si="8"/>
        <v>18857.6895</v>
      </c>
      <c r="U328" s="65">
        <f t="shared" si="9"/>
        <v>39191.1895</v>
      </c>
      <c r="W328" s="53"/>
      <c r="X328" s="53"/>
    </row>
    <row r="329" spans="1:24">
      <c r="A329" s="54" t="s">
        <v>20</v>
      </c>
      <c r="B329" s="55" t="s">
        <v>125</v>
      </c>
      <c r="C329" s="56">
        <v>6</v>
      </c>
      <c r="D329" s="55" t="s">
        <v>119</v>
      </c>
      <c r="E329" s="57"/>
      <c r="F329" s="60">
        <v>25213.214800000002</v>
      </c>
      <c r="G329" s="60">
        <v>23766.3691</v>
      </c>
      <c r="H329" s="60">
        <v>22146.210899999998</v>
      </c>
      <c r="I329" s="59"/>
      <c r="J329" s="60">
        <v>1</v>
      </c>
      <c r="K329" s="60">
        <v>1</v>
      </c>
      <c r="L329" s="60">
        <v>1</v>
      </c>
      <c r="M329" s="57"/>
      <c r="N329" s="61" t="s">
        <v>26</v>
      </c>
      <c r="O329" s="56"/>
      <c r="P329" s="62" t="s">
        <v>29</v>
      </c>
      <c r="Q329" s="63"/>
      <c r="R329" s="64">
        <f t="shared" si="8"/>
        <v>25213.214800000002</v>
      </c>
      <c r="S329" s="64">
        <f t="shared" si="8"/>
        <v>23766.3691</v>
      </c>
      <c r="T329" s="64">
        <f t="shared" si="8"/>
        <v>22146.210899999998</v>
      </c>
      <c r="U329" s="65">
        <f t="shared" si="9"/>
        <v>71125.794800000003</v>
      </c>
      <c r="W329" s="53"/>
      <c r="X329" s="53"/>
    </row>
    <row r="330" spans="1:24">
      <c r="A330" s="54" t="s">
        <v>20</v>
      </c>
      <c r="B330" s="55" t="s">
        <v>125</v>
      </c>
      <c r="C330" s="56">
        <v>6</v>
      </c>
      <c r="D330" s="55" t="s">
        <v>119</v>
      </c>
      <c r="E330" s="57"/>
      <c r="F330" s="60">
        <v>0</v>
      </c>
      <c r="G330" s="60">
        <v>21887.5586</v>
      </c>
      <c r="H330" s="60">
        <v>20346.402300000002</v>
      </c>
      <c r="I330" s="59"/>
      <c r="J330" s="60">
        <v>0</v>
      </c>
      <c r="K330" s="60">
        <v>1</v>
      </c>
      <c r="L330" s="60">
        <v>1</v>
      </c>
      <c r="M330" s="57"/>
      <c r="N330" s="61" t="s">
        <v>26</v>
      </c>
      <c r="O330" s="56"/>
      <c r="P330" s="62" t="s">
        <v>32</v>
      </c>
      <c r="Q330" s="63"/>
      <c r="R330" s="64">
        <f t="shared" si="8"/>
        <v>0</v>
      </c>
      <c r="S330" s="64">
        <f t="shared" si="8"/>
        <v>21887.5586</v>
      </c>
      <c r="T330" s="64">
        <f t="shared" si="8"/>
        <v>20346.402300000002</v>
      </c>
      <c r="U330" s="65">
        <f t="shared" si="9"/>
        <v>42233.960900000005</v>
      </c>
      <c r="W330" s="53"/>
      <c r="X330" s="53"/>
    </row>
    <row r="331" spans="1:24">
      <c r="A331" s="54" t="s">
        <v>20</v>
      </c>
      <c r="B331" s="55" t="s">
        <v>126</v>
      </c>
      <c r="C331" s="56">
        <v>6</v>
      </c>
      <c r="D331" s="55" t="s">
        <v>119</v>
      </c>
      <c r="E331" s="57"/>
      <c r="F331" s="60">
        <v>12007.385416666666</v>
      </c>
      <c r="G331" s="60">
        <v>11148.632816666666</v>
      </c>
      <c r="H331" s="60">
        <v>10576.37825</v>
      </c>
      <c r="I331" s="59"/>
      <c r="J331" s="60">
        <v>6</v>
      </c>
      <c r="K331" s="60">
        <v>6</v>
      </c>
      <c r="L331" s="60">
        <v>6</v>
      </c>
      <c r="M331" s="57"/>
      <c r="N331" s="61" t="s">
        <v>26</v>
      </c>
      <c r="O331" s="56"/>
      <c r="P331" s="62" t="s">
        <v>23</v>
      </c>
      <c r="Q331" s="63"/>
      <c r="R331" s="64">
        <f t="shared" si="8"/>
        <v>72044.3125</v>
      </c>
      <c r="S331" s="64">
        <f t="shared" si="8"/>
        <v>66891.796900000001</v>
      </c>
      <c r="T331" s="64">
        <f t="shared" si="8"/>
        <v>63458.269499999995</v>
      </c>
      <c r="U331" s="65">
        <f t="shared" si="9"/>
        <v>202394.37890000001</v>
      </c>
      <c r="W331" s="53"/>
      <c r="X331" s="53"/>
    </row>
    <row r="332" spans="1:24">
      <c r="A332" s="54" t="s">
        <v>20</v>
      </c>
      <c r="B332" s="55" t="s">
        <v>126</v>
      </c>
      <c r="C332" s="56">
        <v>6</v>
      </c>
      <c r="D332" s="55" t="s">
        <v>119</v>
      </c>
      <c r="E332" s="57"/>
      <c r="F332" s="60">
        <v>20461.257799999999</v>
      </c>
      <c r="G332" s="60">
        <v>19396.6387</v>
      </c>
      <c r="H332" s="60">
        <v>17960.220700000002</v>
      </c>
      <c r="I332" s="59"/>
      <c r="J332" s="60">
        <v>1</v>
      </c>
      <c r="K332" s="60">
        <v>1</v>
      </c>
      <c r="L332" s="60">
        <v>1</v>
      </c>
      <c r="M332" s="57"/>
      <c r="N332" s="61" t="s">
        <v>26</v>
      </c>
      <c r="O332" s="56"/>
      <c r="P332" s="62" t="s">
        <v>29</v>
      </c>
      <c r="Q332" s="63"/>
      <c r="R332" s="64">
        <f t="shared" si="8"/>
        <v>20461.257799999999</v>
      </c>
      <c r="S332" s="64">
        <f t="shared" si="8"/>
        <v>19396.6387</v>
      </c>
      <c r="T332" s="64">
        <f t="shared" si="8"/>
        <v>17960.220700000002</v>
      </c>
      <c r="U332" s="65">
        <f t="shared" si="9"/>
        <v>57818.117200000008</v>
      </c>
      <c r="W332" s="53"/>
      <c r="X332" s="53"/>
    </row>
    <row r="333" spans="1:24">
      <c r="A333" s="54" t="s">
        <v>20</v>
      </c>
      <c r="B333" s="55" t="s">
        <v>127</v>
      </c>
      <c r="C333" s="56">
        <v>6</v>
      </c>
      <c r="D333" s="55" t="s">
        <v>119</v>
      </c>
      <c r="E333" s="57"/>
      <c r="F333" s="60">
        <v>11080.09375</v>
      </c>
      <c r="G333" s="60">
        <v>10812.541999999999</v>
      </c>
      <c r="H333" s="60">
        <v>9737.0741999999991</v>
      </c>
      <c r="I333" s="59"/>
      <c r="J333" s="60">
        <v>2</v>
      </c>
      <c r="K333" s="60">
        <v>2</v>
      </c>
      <c r="L333" s="60">
        <v>2</v>
      </c>
      <c r="M333" s="57"/>
      <c r="N333" s="61" t="s">
        <v>26</v>
      </c>
      <c r="O333" s="56"/>
      <c r="P333" s="62" t="s">
        <v>27</v>
      </c>
      <c r="Q333" s="63"/>
      <c r="R333" s="64">
        <f t="shared" ref="R333:T396" si="10">IFERROR(F333*J333,0)</f>
        <v>22160.1875</v>
      </c>
      <c r="S333" s="64">
        <f t="shared" si="10"/>
        <v>21625.083999999999</v>
      </c>
      <c r="T333" s="64">
        <f t="shared" si="10"/>
        <v>19474.148399999998</v>
      </c>
      <c r="U333" s="65">
        <f t="shared" ref="U333:U396" si="11">IFERROR(R333+S333+T333,0)</f>
        <v>63259.419900000001</v>
      </c>
      <c r="W333" s="53"/>
      <c r="X333" s="53"/>
    </row>
    <row r="334" spans="1:24">
      <c r="A334" s="54" t="s">
        <v>20</v>
      </c>
      <c r="B334" s="55" t="s">
        <v>127</v>
      </c>
      <c r="C334" s="56">
        <v>6</v>
      </c>
      <c r="D334" s="55" t="s">
        <v>119</v>
      </c>
      <c r="E334" s="57"/>
      <c r="F334" s="60">
        <v>17668.625</v>
      </c>
      <c r="G334" s="60">
        <v>17966.110419999997</v>
      </c>
      <c r="H334" s="60">
        <v>17400.615303448274</v>
      </c>
      <c r="I334" s="59"/>
      <c r="J334" s="60">
        <v>12</v>
      </c>
      <c r="K334" s="60">
        <v>15</v>
      </c>
      <c r="L334" s="60">
        <v>14.5</v>
      </c>
      <c r="M334" s="57"/>
      <c r="N334" s="61" t="s">
        <v>26</v>
      </c>
      <c r="O334" s="56"/>
      <c r="P334" s="62" t="s">
        <v>23</v>
      </c>
      <c r="Q334" s="63"/>
      <c r="R334" s="64">
        <f t="shared" si="10"/>
        <v>212023.5</v>
      </c>
      <c r="S334" s="64">
        <f t="shared" si="10"/>
        <v>269491.65629999997</v>
      </c>
      <c r="T334" s="64">
        <f t="shared" si="10"/>
        <v>252308.92189999999</v>
      </c>
      <c r="U334" s="65">
        <f t="shared" si="11"/>
        <v>733824.07819999999</v>
      </c>
      <c r="W334" s="53"/>
      <c r="X334" s="53"/>
    </row>
    <row r="335" spans="1:24">
      <c r="A335" s="54" t="s">
        <v>20</v>
      </c>
      <c r="B335" s="55" t="s">
        <v>127</v>
      </c>
      <c r="C335" s="56">
        <v>6</v>
      </c>
      <c r="D335" s="55" t="s">
        <v>119</v>
      </c>
      <c r="E335" s="57"/>
      <c r="F335" s="60">
        <v>8997.1016</v>
      </c>
      <c r="G335" s="60">
        <v>8301.5498000000007</v>
      </c>
      <c r="H335" s="60">
        <v>7952.4804999999997</v>
      </c>
      <c r="I335" s="59"/>
      <c r="J335" s="60">
        <v>1</v>
      </c>
      <c r="K335" s="60">
        <v>1</v>
      </c>
      <c r="L335" s="60">
        <v>1</v>
      </c>
      <c r="M335" s="57"/>
      <c r="N335" s="61" t="s">
        <v>26</v>
      </c>
      <c r="O335" s="56"/>
      <c r="P335" s="62" t="s">
        <v>28</v>
      </c>
      <c r="Q335" s="63"/>
      <c r="R335" s="64">
        <f t="shared" si="10"/>
        <v>8997.1016</v>
      </c>
      <c r="S335" s="64">
        <f t="shared" si="10"/>
        <v>8301.5498000000007</v>
      </c>
      <c r="T335" s="64">
        <f t="shared" si="10"/>
        <v>7952.4804999999997</v>
      </c>
      <c r="U335" s="65">
        <f t="shared" si="11"/>
        <v>25251.1319</v>
      </c>
      <c r="W335" s="53"/>
      <c r="X335" s="53"/>
    </row>
    <row r="336" spans="1:24">
      <c r="A336" s="54" t="s">
        <v>20</v>
      </c>
      <c r="B336" s="55" t="s">
        <v>127</v>
      </c>
      <c r="C336" s="56">
        <v>6</v>
      </c>
      <c r="D336" s="55" t="s">
        <v>119</v>
      </c>
      <c r="E336" s="57"/>
      <c r="F336" s="60">
        <v>22775.96718</v>
      </c>
      <c r="G336" s="60">
        <v>21450.84376</v>
      </c>
      <c r="H336" s="60">
        <v>20091.38438</v>
      </c>
      <c r="I336" s="59"/>
      <c r="J336" s="60">
        <v>5</v>
      </c>
      <c r="K336" s="60">
        <v>5</v>
      </c>
      <c r="L336" s="60">
        <v>5</v>
      </c>
      <c r="M336" s="57"/>
      <c r="N336" s="61" t="s">
        <v>26</v>
      </c>
      <c r="O336" s="56"/>
      <c r="P336" s="62" t="s">
        <v>29</v>
      </c>
      <c r="Q336" s="63"/>
      <c r="R336" s="64">
        <f t="shared" si="10"/>
        <v>113879.83590000001</v>
      </c>
      <c r="S336" s="64">
        <f t="shared" si="10"/>
        <v>107254.2188</v>
      </c>
      <c r="T336" s="64">
        <f t="shared" si="10"/>
        <v>100456.9219</v>
      </c>
      <c r="U336" s="65">
        <f t="shared" si="11"/>
        <v>321590.97659999999</v>
      </c>
      <c r="W336" s="53"/>
      <c r="X336" s="53"/>
    </row>
    <row r="337" spans="1:24">
      <c r="A337" s="54" t="s">
        <v>20</v>
      </c>
      <c r="B337" s="55" t="s">
        <v>128</v>
      </c>
      <c r="C337" s="56">
        <v>6</v>
      </c>
      <c r="D337" s="55" t="s">
        <v>119</v>
      </c>
      <c r="E337" s="57"/>
      <c r="F337" s="60">
        <v>18709.483211940296</v>
      </c>
      <c r="G337" s="60">
        <v>17572.195425352111</v>
      </c>
      <c r="H337" s="60">
        <v>16884.544016901407</v>
      </c>
      <c r="I337" s="59"/>
      <c r="J337" s="60">
        <v>16.75</v>
      </c>
      <c r="K337" s="60">
        <v>17.75</v>
      </c>
      <c r="L337" s="60">
        <v>17.75</v>
      </c>
      <c r="M337" s="57"/>
      <c r="N337" s="61" t="s">
        <v>26</v>
      </c>
      <c r="O337" s="56"/>
      <c r="P337" s="62" t="s">
        <v>23</v>
      </c>
      <c r="Q337" s="63"/>
      <c r="R337" s="64">
        <f t="shared" si="10"/>
        <v>313383.84379999997</v>
      </c>
      <c r="S337" s="64">
        <f t="shared" si="10"/>
        <v>311906.46879999997</v>
      </c>
      <c r="T337" s="64">
        <f t="shared" si="10"/>
        <v>299700.65629999997</v>
      </c>
      <c r="U337" s="65">
        <f t="shared" si="11"/>
        <v>924990.96889999998</v>
      </c>
      <c r="W337" s="53"/>
      <c r="X337" s="53"/>
    </row>
    <row r="338" spans="1:24">
      <c r="A338" s="54" t="s">
        <v>20</v>
      </c>
      <c r="B338" s="55" t="s">
        <v>128</v>
      </c>
      <c r="C338" s="56">
        <v>6</v>
      </c>
      <c r="D338" s="55" t="s">
        <v>119</v>
      </c>
      <c r="E338" s="57"/>
      <c r="F338" s="60">
        <v>24395.148399999998</v>
      </c>
      <c r="G338" s="60">
        <v>26509.357400000001</v>
      </c>
      <c r="H338" s="60">
        <v>23452.1855</v>
      </c>
      <c r="I338" s="59"/>
      <c r="J338" s="60">
        <v>1</v>
      </c>
      <c r="K338" s="60">
        <v>1</v>
      </c>
      <c r="L338" s="60">
        <v>1</v>
      </c>
      <c r="M338" s="57"/>
      <c r="N338" s="61" t="s">
        <v>26</v>
      </c>
      <c r="O338" s="56"/>
      <c r="P338" s="62" t="s">
        <v>28</v>
      </c>
      <c r="Q338" s="63"/>
      <c r="R338" s="64">
        <f t="shared" si="10"/>
        <v>24395.148399999998</v>
      </c>
      <c r="S338" s="64">
        <f t="shared" si="10"/>
        <v>26509.357400000001</v>
      </c>
      <c r="T338" s="64">
        <f t="shared" si="10"/>
        <v>23452.1855</v>
      </c>
      <c r="U338" s="65">
        <f t="shared" si="11"/>
        <v>74356.691300000006</v>
      </c>
      <c r="W338" s="53"/>
      <c r="X338" s="53"/>
    </row>
    <row r="339" spans="1:24">
      <c r="A339" s="54" t="s">
        <v>20</v>
      </c>
      <c r="B339" s="55" t="s">
        <v>128</v>
      </c>
      <c r="C339" s="56">
        <v>6</v>
      </c>
      <c r="D339" s="55" t="s">
        <v>119</v>
      </c>
      <c r="E339" s="57"/>
      <c r="F339" s="60">
        <v>21955.02735</v>
      </c>
      <c r="G339" s="60">
        <v>21494.48906</v>
      </c>
      <c r="H339" s="60">
        <v>20012.726560000003</v>
      </c>
      <c r="I339" s="59"/>
      <c r="J339" s="60">
        <v>4</v>
      </c>
      <c r="K339" s="60">
        <v>5</v>
      </c>
      <c r="L339" s="60">
        <v>5</v>
      </c>
      <c r="M339" s="57"/>
      <c r="N339" s="61" t="s">
        <v>26</v>
      </c>
      <c r="O339" s="56"/>
      <c r="P339" s="62" t="s">
        <v>29</v>
      </c>
      <c r="Q339" s="63"/>
      <c r="R339" s="64">
        <f t="shared" si="10"/>
        <v>87820.109400000001</v>
      </c>
      <c r="S339" s="64">
        <f t="shared" si="10"/>
        <v>107472.44529999999</v>
      </c>
      <c r="T339" s="64">
        <f t="shared" si="10"/>
        <v>100063.63280000002</v>
      </c>
      <c r="U339" s="65">
        <f t="shared" si="11"/>
        <v>295356.1875</v>
      </c>
      <c r="W339" s="53"/>
      <c r="X339" s="53"/>
    </row>
    <row r="340" spans="1:24">
      <c r="A340" s="54" t="s">
        <v>20</v>
      </c>
      <c r="B340" s="55" t="s">
        <v>128</v>
      </c>
      <c r="C340" s="56">
        <v>6</v>
      </c>
      <c r="D340" s="55" t="s">
        <v>119</v>
      </c>
      <c r="E340" s="57"/>
      <c r="F340" s="60">
        <v>30186.722699999998</v>
      </c>
      <c r="G340" s="60">
        <v>28650.0059</v>
      </c>
      <c r="H340" s="60">
        <v>26824.4961</v>
      </c>
      <c r="I340" s="59"/>
      <c r="J340" s="60">
        <v>1</v>
      </c>
      <c r="K340" s="60">
        <v>1</v>
      </c>
      <c r="L340" s="60">
        <v>1</v>
      </c>
      <c r="M340" s="57"/>
      <c r="N340" s="61" t="s">
        <v>26</v>
      </c>
      <c r="O340" s="56"/>
      <c r="P340" s="62" t="s">
        <v>35</v>
      </c>
      <c r="Q340" s="63"/>
      <c r="R340" s="64">
        <f t="shared" si="10"/>
        <v>30186.722699999998</v>
      </c>
      <c r="S340" s="64">
        <f t="shared" si="10"/>
        <v>28650.0059</v>
      </c>
      <c r="T340" s="64">
        <f t="shared" si="10"/>
        <v>26824.4961</v>
      </c>
      <c r="U340" s="65">
        <f t="shared" si="11"/>
        <v>85661.224700000006</v>
      </c>
      <c r="W340" s="53"/>
      <c r="X340" s="53"/>
    </row>
    <row r="341" spans="1:24">
      <c r="A341" s="54" t="s">
        <v>20</v>
      </c>
      <c r="B341" s="55" t="s">
        <v>128</v>
      </c>
      <c r="C341" s="56">
        <v>6</v>
      </c>
      <c r="D341" s="55" t="s">
        <v>119</v>
      </c>
      <c r="E341" s="57"/>
      <c r="F341" s="60">
        <v>13402.6113</v>
      </c>
      <c r="G341" s="60">
        <v>12291.455099999999</v>
      </c>
      <c r="H341" s="60">
        <v>11774.6162</v>
      </c>
      <c r="I341" s="59"/>
      <c r="J341" s="60">
        <v>1</v>
      </c>
      <c r="K341" s="60">
        <v>1</v>
      </c>
      <c r="L341" s="60">
        <v>1</v>
      </c>
      <c r="M341" s="57"/>
      <c r="N341" s="61" t="s">
        <v>26</v>
      </c>
      <c r="O341" s="56"/>
      <c r="P341" s="62" t="s">
        <v>38</v>
      </c>
      <c r="Q341" s="63"/>
      <c r="R341" s="64">
        <f t="shared" si="10"/>
        <v>13402.6113</v>
      </c>
      <c r="S341" s="64">
        <f t="shared" si="10"/>
        <v>12291.455099999999</v>
      </c>
      <c r="T341" s="64">
        <f t="shared" si="10"/>
        <v>11774.6162</v>
      </c>
      <c r="U341" s="65">
        <f t="shared" si="11"/>
        <v>37468.6826</v>
      </c>
      <c r="W341" s="53"/>
      <c r="X341" s="53"/>
    </row>
    <row r="342" spans="1:24">
      <c r="A342" s="54" t="s">
        <v>20</v>
      </c>
      <c r="B342" s="55" t="s">
        <v>34</v>
      </c>
      <c r="C342" s="56">
        <v>6</v>
      </c>
      <c r="D342" s="55" t="s">
        <v>119</v>
      </c>
      <c r="E342" s="57"/>
      <c r="F342" s="60">
        <v>24379.976549999999</v>
      </c>
      <c r="G342" s="60">
        <v>22339.949199999999</v>
      </c>
      <c r="H342" s="60">
        <v>21400.583999999999</v>
      </c>
      <c r="I342" s="59"/>
      <c r="J342" s="60">
        <v>2</v>
      </c>
      <c r="K342" s="60">
        <v>2</v>
      </c>
      <c r="L342" s="60">
        <v>2</v>
      </c>
      <c r="M342" s="57"/>
      <c r="N342" s="61" t="s">
        <v>26</v>
      </c>
      <c r="O342" s="56"/>
      <c r="P342" s="62" t="s">
        <v>27</v>
      </c>
      <c r="Q342" s="63"/>
      <c r="R342" s="64">
        <f t="shared" si="10"/>
        <v>48759.953099999999</v>
      </c>
      <c r="S342" s="64">
        <f t="shared" si="10"/>
        <v>44679.898399999998</v>
      </c>
      <c r="T342" s="64">
        <f t="shared" si="10"/>
        <v>42801.167999999998</v>
      </c>
      <c r="U342" s="65">
        <f t="shared" si="11"/>
        <v>136241.01949999999</v>
      </c>
      <c r="W342" s="53"/>
      <c r="X342" s="53"/>
    </row>
    <row r="343" spans="1:24">
      <c r="A343" s="54" t="s">
        <v>20</v>
      </c>
      <c r="B343" s="55" t="s">
        <v>34</v>
      </c>
      <c r="C343" s="56">
        <v>6</v>
      </c>
      <c r="D343" s="55" t="s">
        <v>119</v>
      </c>
      <c r="E343" s="57"/>
      <c r="F343" s="60">
        <v>18460.207812500001</v>
      </c>
      <c r="G343" s="60">
        <v>17493.663109756097</v>
      </c>
      <c r="H343" s="60">
        <v>16676.915625000001</v>
      </c>
      <c r="I343" s="59"/>
      <c r="J343" s="60">
        <v>40</v>
      </c>
      <c r="K343" s="60">
        <v>41</v>
      </c>
      <c r="L343" s="60">
        <v>40</v>
      </c>
      <c r="M343" s="57"/>
      <c r="N343" s="61" t="s">
        <v>26</v>
      </c>
      <c r="O343" s="56"/>
      <c r="P343" s="62" t="s">
        <v>23</v>
      </c>
      <c r="Q343" s="63"/>
      <c r="R343" s="64">
        <f t="shared" si="10"/>
        <v>738408.3125</v>
      </c>
      <c r="S343" s="64">
        <f t="shared" si="10"/>
        <v>717240.1875</v>
      </c>
      <c r="T343" s="64">
        <f t="shared" si="10"/>
        <v>667076.625</v>
      </c>
      <c r="U343" s="65">
        <f t="shared" si="11"/>
        <v>2122725.125</v>
      </c>
      <c r="W343" s="53"/>
      <c r="X343" s="53"/>
    </row>
    <row r="344" spans="1:24">
      <c r="A344" s="54" t="s">
        <v>20</v>
      </c>
      <c r="B344" s="55" t="s">
        <v>34</v>
      </c>
      <c r="C344" s="56">
        <v>6</v>
      </c>
      <c r="D344" s="55" t="s">
        <v>119</v>
      </c>
      <c r="E344" s="57"/>
      <c r="F344" s="60">
        <v>23748.789066666664</v>
      </c>
      <c r="G344" s="60">
        <v>22523.867199999997</v>
      </c>
      <c r="H344" s="60">
        <v>20955.954433333332</v>
      </c>
      <c r="I344" s="59"/>
      <c r="J344" s="60">
        <v>3</v>
      </c>
      <c r="K344" s="60">
        <v>3</v>
      </c>
      <c r="L344" s="60">
        <v>3</v>
      </c>
      <c r="M344" s="57"/>
      <c r="N344" s="61" t="s">
        <v>26</v>
      </c>
      <c r="O344" s="56"/>
      <c r="P344" s="62" t="s">
        <v>28</v>
      </c>
      <c r="Q344" s="63"/>
      <c r="R344" s="64">
        <f t="shared" si="10"/>
        <v>71246.367199999993</v>
      </c>
      <c r="S344" s="64">
        <f t="shared" si="10"/>
        <v>67571.601599999995</v>
      </c>
      <c r="T344" s="64">
        <f t="shared" si="10"/>
        <v>62867.863299999997</v>
      </c>
      <c r="U344" s="65">
        <f t="shared" si="11"/>
        <v>201685.83209999997</v>
      </c>
      <c r="W344" s="53"/>
      <c r="X344" s="53"/>
    </row>
    <row r="345" spans="1:24">
      <c r="A345" s="54" t="s">
        <v>20</v>
      </c>
      <c r="B345" s="55" t="s">
        <v>34</v>
      </c>
      <c r="C345" s="56">
        <v>6</v>
      </c>
      <c r="D345" s="55" t="s">
        <v>119</v>
      </c>
      <c r="E345" s="57"/>
      <c r="F345" s="60">
        <v>20031.71485</v>
      </c>
      <c r="G345" s="60">
        <v>19606.022566666667</v>
      </c>
      <c r="H345" s="60">
        <v>18479.4375</v>
      </c>
      <c r="I345" s="59"/>
      <c r="J345" s="60">
        <v>8</v>
      </c>
      <c r="K345" s="60">
        <v>9</v>
      </c>
      <c r="L345" s="60">
        <v>9</v>
      </c>
      <c r="M345" s="57"/>
      <c r="N345" s="61" t="s">
        <v>26</v>
      </c>
      <c r="O345" s="56"/>
      <c r="P345" s="62" t="s">
        <v>29</v>
      </c>
      <c r="Q345" s="63"/>
      <c r="R345" s="64">
        <f t="shared" si="10"/>
        <v>160253.7188</v>
      </c>
      <c r="S345" s="64">
        <f t="shared" si="10"/>
        <v>176454.20309999998</v>
      </c>
      <c r="T345" s="64">
        <f t="shared" si="10"/>
        <v>166314.9375</v>
      </c>
      <c r="U345" s="65">
        <f t="shared" si="11"/>
        <v>503022.85939999996</v>
      </c>
      <c r="W345" s="53"/>
      <c r="X345" s="53"/>
    </row>
    <row r="346" spans="1:24">
      <c r="A346" s="54" t="s">
        <v>20</v>
      </c>
      <c r="B346" s="55" t="s">
        <v>34</v>
      </c>
      <c r="C346" s="56">
        <v>6</v>
      </c>
      <c r="D346" s="55" t="s">
        <v>119</v>
      </c>
      <c r="E346" s="57"/>
      <c r="F346" s="60">
        <v>6658.6108000000004</v>
      </c>
      <c r="G346" s="60">
        <v>6764.8188</v>
      </c>
      <c r="H346" s="60">
        <v>5859.5527000000002</v>
      </c>
      <c r="I346" s="59"/>
      <c r="J346" s="60">
        <v>1</v>
      </c>
      <c r="K346" s="60">
        <v>1</v>
      </c>
      <c r="L346" s="60">
        <v>1</v>
      </c>
      <c r="M346" s="57"/>
      <c r="N346" s="61" t="s">
        <v>26</v>
      </c>
      <c r="O346" s="56"/>
      <c r="P346" s="62" t="s">
        <v>35</v>
      </c>
      <c r="Q346" s="63"/>
      <c r="R346" s="64">
        <f t="shared" si="10"/>
        <v>6658.6108000000004</v>
      </c>
      <c r="S346" s="64">
        <f t="shared" si="10"/>
        <v>6764.8188</v>
      </c>
      <c r="T346" s="64">
        <f t="shared" si="10"/>
        <v>5859.5527000000002</v>
      </c>
      <c r="U346" s="65">
        <f t="shared" si="11"/>
        <v>19282.9823</v>
      </c>
      <c r="W346" s="53"/>
      <c r="X346" s="53"/>
    </row>
    <row r="347" spans="1:24">
      <c r="A347" s="54" t="s">
        <v>20</v>
      </c>
      <c r="B347" s="55" t="s">
        <v>34</v>
      </c>
      <c r="C347" s="56">
        <v>6</v>
      </c>
      <c r="D347" s="55" t="s">
        <v>119</v>
      </c>
      <c r="E347" s="57"/>
      <c r="F347" s="60">
        <v>13977.3076</v>
      </c>
      <c r="G347" s="60">
        <v>13464.831099999999</v>
      </c>
      <c r="H347" s="60">
        <v>12277.838900000001</v>
      </c>
      <c r="I347" s="59"/>
      <c r="J347" s="60">
        <v>1</v>
      </c>
      <c r="K347" s="60">
        <v>1</v>
      </c>
      <c r="L347" s="60">
        <v>1</v>
      </c>
      <c r="M347" s="57"/>
      <c r="N347" s="61" t="s">
        <v>26</v>
      </c>
      <c r="O347" s="56"/>
      <c r="P347" s="62" t="s">
        <v>30</v>
      </c>
      <c r="Q347" s="63"/>
      <c r="R347" s="64">
        <f t="shared" si="10"/>
        <v>13977.3076</v>
      </c>
      <c r="S347" s="64">
        <f t="shared" si="10"/>
        <v>13464.831099999999</v>
      </c>
      <c r="T347" s="64">
        <f t="shared" si="10"/>
        <v>12277.838900000001</v>
      </c>
      <c r="U347" s="65">
        <f t="shared" si="11"/>
        <v>39719.977599999998</v>
      </c>
      <c r="W347" s="53"/>
      <c r="X347" s="53"/>
    </row>
    <row r="348" spans="1:24">
      <c r="A348" s="54" t="s">
        <v>20</v>
      </c>
      <c r="B348" s="55" t="s">
        <v>129</v>
      </c>
      <c r="C348" s="56">
        <v>6</v>
      </c>
      <c r="D348" s="55" t="s">
        <v>119</v>
      </c>
      <c r="E348" s="57"/>
      <c r="F348" s="60">
        <v>7624.7089999999998</v>
      </c>
      <c r="G348" s="60">
        <v>7649.9155000000001</v>
      </c>
      <c r="H348" s="60">
        <v>6707.4321</v>
      </c>
      <c r="I348" s="59"/>
      <c r="J348" s="60">
        <v>1</v>
      </c>
      <c r="K348" s="60">
        <v>1</v>
      </c>
      <c r="L348" s="60">
        <v>1</v>
      </c>
      <c r="M348" s="57"/>
      <c r="N348" s="61" t="s">
        <v>26</v>
      </c>
      <c r="O348" s="56"/>
      <c r="P348" s="62" t="s">
        <v>23</v>
      </c>
      <c r="Q348" s="63"/>
      <c r="R348" s="64">
        <f t="shared" si="10"/>
        <v>7624.7089999999998</v>
      </c>
      <c r="S348" s="64">
        <f t="shared" si="10"/>
        <v>7649.9155000000001</v>
      </c>
      <c r="T348" s="64">
        <f t="shared" si="10"/>
        <v>6707.4321</v>
      </c>
      <c r="U348" s="65">
        <f t="shared" si="11"/>
        <v>21982.0566</v>
      </c>
      <c r="W348" s="53"/>
      <c r="X348" s="53"/>
    </row>
    <row r="349" spans="1:24">
      <c r="A349" s="54" t="s">
        <v>20</v>
      </c>
      <c r="B349" s="55" t="s">
        <v>130</v>
      </c>
      <c r="C349" s="56">
        <v>6</v>
      </c>
      <c r="D349" s="55" t="s">
        <v>119</v>
      </c>
      <c r="E349" s="57"/>
      <c r="F349" s="60">
        <v>12639.53225</v>
      </c>
      <c r="G349" s="60">
        <v>11372.68945</v>
      </c>
      <c r="H349" s="60">
        <v>10273.667949999999</v>
      </c>
      <c r="I349" s="59"/>
      <c r="J349" s="60">
        <v>2</v>
      </c>
      <c r="K349" s="60">
        <v>2</v>
      </c>
      <c r="L349" s="60">
        <v>2</v>
      </c>
      <c r="M349" s="57"/>
      <c r="N349" s="61" t="s">
        <v>26</v>
      </c>
      <c r="O349" s="56"/>
      <c r="P349" s="62" t="s">
        <v>23</v>
      </c>
      <c r="Q349" s="63"/>
      <c r="R349" s="64">
        <f t="shared" si="10"/>
        <v>25279.0645</v>
      </c>
      <c r="S349" s="64">
        <f t="shared" si="10"/>
        <v>22745.3789</v>
      </c>
      <c r="T349" s="64">
        <f t="shared" si="10"/>
        <v>20547.335899999998</v>
      </c>
      <c r="U349" s="65">
        <f t="shared" si="11"/>
        <v>68571.779299999995</v>
      </c>
      <c r="W349" s="53"/>
      <c r="X349" s="53"/>
    </row>
    <row r="350" spans="1:24">
      <c r="A350" s="54" t="s">
        <v>20</v>
      </c>
      <c r="B350" s="55" t="s">
        <v>130</v>
      </c>
      <c r="C350" s="56">
        <v>6</v>
      </c>
      <c r="D350" s="55" t="s">
        <v>119</v>
      </c>
      <c r="E350" s="57"/>
      <c r="F350" s="60">
        <v>21132.765599999999</v>
      </c>
      <c r="G350" s="60">
        <v>21806.800800000001</v>
      </c>
      <c r="H350" s="60">
        <v>18498.285199999998</v>
      </c>
      <c r="I350" s="59"/>
      <c r="J350" s="60">
        <v>1</v>
      </c>
      <c r="K350" s="60">
        <v>1</v>
      </c>
      <c r="L350" s="60">
        <v>1</v>
      </c>
      <c r="M350" s="57"/>
      <c r="N350" s="61" t="s">
        <v>26</v>
      </c>
      <c r="O350" s="56"/>
      <c r="P350" s="62" t="s">
        <v>28</v>
      </c>
      <c r="Q350" s="63"/>
      <c r="R350" s="64">
        <f t="shared" si="10"/>
        <v>21132.765599999999</v>
      </c>
      <c r="S350" s="64">
        <f t="shared" si="10"/>
        <v>21806.800800000001</v>
      </c>
      <c r="T350" s="64">
        <f t="shared" si="10"/>
        <v>18498.285199999998</v>
      </c>
      <c r="U350" s="65">
        <f t="shared" si="11"/>
        <v>61437.851599999995</v>
      </c>
      <c r="W350" s="53"/>
      <c r="X350" s="53"/>
    </row>
    <row r="351" spans="1:24">
      <c r="A351" s="54" t="s">
        <v>20</v>
      </c>
      <c r="B351" s="55" t="s">
        <v>131</v>
      </c>
      <c r="C351" s="56">
        <v>6</v>
      </c>
      <c r="D351" s="55" t="s">
        <v>119</v>
      </c>
      <c r="E351" s="57"/>
      <c r="F351" s="60">
        <v>12491.2852</v>
      </c>
      <c r="G351" s="60">
        <v>12106.4072</v>
      </c>
      <c r="H351" s="60">
        <v>10976.5352</v>
      </c>
      <c r="I351" s="59"/>
      <c r="J351" s="60">
        <v>1</v>
      </c>
      <c r="K351" s="60">
        <v>1</v>
      </c>
      <c r="L351" s="60">
        <v>1</v>
      </c>
      <c r="M351" s="57"/>
      <c r="N351" s="61" t="s">
        <v>26</v>
      </c>
      <c r="O351" s="56"/>
      <c r="P351" s="62" t="s">
        <v>31</v>
      </c>
      <c r="Q351" s="63"/>
      <c r="R351" s="64">
        <f t="shared" si="10"/>
        <v>12491.2852</v>
      </c>
      <c r="S351" s="64">
        <f t="shared" si="10"/>
        <v>12106.4072</v>
      </c>
      <c r="T351" s="64">
        <f t="shared" si="10"/>
        <v>10976.5352</v>
      </c>
      <c r="U351" s="65">
        <f t="shared" si="11"/>
        <v>35574.227599999998</v>
      </c>
      <c r="W351" s="53"/>
      <c r="X351" s="53"/>
    </row>
    <row r="352" spans="1:24">
      <c r="A352" s="54" t="s">
        <v>20</v>
      </c>
      <c r="B352" s="55" t="s">
        <v>132</v>
      </c>
      <c r="C352" s="56">
        <v>7</v>
      </c>
      <c r="D352" s="55" t="s">
        <v>26</v>
      </c>
      <c r="E352" s="57"/>
      <c r="F352" s="60">
        <v>11523.885700000001</v>
      </c>
      <c r="G352" s="60">
        <v>10104.247100000001</v>
      </c>
      <c r="H352" s="60">
        <v>9058.5614999999998</v>
      </c>
      <c r="I352" s="59"/>
      <c r="J352" s="60">
        <v>1</v>
      </c>
      <c r="K352" s="60">
        <v>1</v>
      </c>
      <c r="L352" s="60">
        <v>1</v>
      </c>
      <c r="M352" s="57"/>
      <c r="N352" s="61" t="s">
        <v>26</v>
      </c>
      <c r="O352" s="56"/>
      <c r="P352" s="62" t="s">
        <v>27</v>
      </c>
      <c r="Q352" s="63"/>
      <c r="R352" s="64">
        <f t="shared" si="10"/>
        <v>11523.885700000001</v>
      </c>
      <c r="S352" s="64">
        <f t="shared" si="10"/>
        <v>10104.247100000001</v>
      </c>
      <c r="T352" s="64">
        <f t="shared" si="10"/>
        <v>9058.5614999999998</v>
      </c>
      <c r="U352" s="65">
        <f t="shared" si="11"/>
        <v>30686.694299999999</v>
      </c>
      <c r="W352" s="53"/>
      <c r="X352" s="53"/>
    </row>
    <row r="353" spans="1:24">
      <c r="A353" s="54" t="s">
        <v>20</v>
      </c>
      <c r="B353" s="55" t="s">
        <v>132</v>
      </c>
      <c r="C353" s="56">
        <v>7</v>
      </c>
      <c r="D353" s="55" t="s">
        <v>26</v>
      </c>
      <c r="E353" s="57"/>
      <c r="F353" s="60">
        <v>9203.9616000000005</v>
      </c>
      <c r="G353" s="60">
        <v>7855.2558666666664</v>
      </c>
      <c r="H353" s="60">
        <v>7524.9531333333334</v>
      </c>
      <c r="I353" s="59"/>
      <c r="J353" s="60">
        <v>3</v>
      </c>
      <c r="K353" s="60">
        <v>3</v>
      </c>
      <c r="L353" s="60">
        <v>3</v>
      </c>
      <c r="M353" s="57"/>
      <c r="N353" s="61" t="s">
        <v>26</v>
      </c>
      <c r="O353" s="56"/>
      <c r="P353" s="62" t="s">
        <v>23</v>
      </c>
      <c r="Q353" s="63"/>
      <c r="R353" s="64">
        <f t="shared" si="10"/>
        <v>27611.8848</v>
      </c>
      <c r="S353" s="64">
        <f t="shared" si="10"/>
        <v>23565.767599999999</v>
      </c>
      <c r="T353" s="64">
        <f t="shared" si="10"/>
        <v>22574.859400000001</v>
      </c>
      <c r="U353" s="65">
        <f t="shared" si="11"/>
        <v>73752.511800000007</v>
      </c>
      <c r="W353" s="53"/>
      <c r="X353" s="53"/>
    </row>
    <row r="354" spans="1:24">
      <c r="A354" s="54" t="s">
        <v>20</v>
      </c>
      <c r="B354" s="55" t="s">
        <v>133</v>
      </c>
      <c r="C354" s="56">
        <v>7</v>
      </c>
      <c r="D354" s="55" t="s">
        <v>26</v>
      </c>
      <c r="E354" s="57"/>
      <c r="F354" s="60">
        <v>16678.951560000001</v>
      </c>
      <c r="G354" s="60">
        <v>17519.014060000001</v>
      </c>
      <c r="H354" s="60">
        <v>15800.435939999999</v>
      </c>
      <c r="I354" s="59"/>
      <c r="J354" s="60">
        <v>5</v>
      </c>
      <c r="K354" s="60">
        <v>5</v>
      </c>
      <c r="L354" s="60">
        <v>5</v>
      </c>
      <c r="M354" s="57"/>
      <c r="N354" s="61" t="s">
        <v>26</v>
      </c>
      <c r="O354" s="56"/>
      <c r="P354" s="62" t="s">
        <v>27</v>
      </c>
      <c r="Q354" s="63"/>
      <c r="R354" s="64">
        <f t="shared" si="10"/>
        <v>83394.757800000007</v>
      </c>
      <c r="S354" s="64">
        <f t="shared" si="10"/>
        <v>87595.070300000007</v>
      </c>
      <c r="T354" s="64">
        <f t="shared" si="10"/>
        <v>79002.179699999993</v>
      </c>
      <c r="U354" s="65">
        <f t="shared" si="11"/>
        <v>249992.00780000002</v>
      </c>
      <c r="W354" s="53"/>
      <c r="X354" s="53"/>
    </row>
    <row r="355" spans="1:24">
      <c r="A355" s="54" t="s">
        <v>20</v>
      </c>
      <c r="B355" s="55" t="s">
        <v>133</v>
      </c>
      <c r="C355" s="56">
        <v>7</v>
      </c>
      <c r="D355" s="55" t="s">
        <v>26</v>
      </c>
      <c r="E355" s="57"/>
      <c r="F355" s="60">
        <v>16118.167582417582</v>
      </c>
      <c r="G355" s="60">
        <v>15227.122311827958</v>
      </c>
      <c r="H355" s="60">
        <v>13950.368131868132</v>
      </c>
      <c r="I355" s="59"/>
      <c r="J355" s="60">
        <v>45.5</v>
      </c>
      <c r="K355" s="60">
        <v>46.5</v>
      </c>
      <c r="L355" s="60">
        <v>45.5</v>
      </c>
      <c r="M355" s="57"/>
      <c r="N355" s="61" t="s">
        <v>26</v>
      </c>
      <c r="O355" s="56"/>
      <c r="P355" s="62" t="s">
        <v>23</v>
      </c>
      <c r="Q355" s="63"/>
      <c r="R355" s="64">
        <f t="shared" si="10"/>
        <v>733376.625</v>
      </c>
      <c r="S355" s="64">
        <f t="shared" si="10"/>
        <v>708061.1875</v>
      </c>
      <c r="T355" s="64">
        <f t="shared" si="10"/>
        <v>634741.75</v>
      </c>
      <c r="U355" s="65">
        <f t="shared" si="11"/>
        <v>2076179.5625</v>
      </c>
      <c r="W355" s="53"/>
      <c r="X355" s="53"/>
    </row>
    <row r="356" spans="1:24">
      <c r="A356" s="54" t="s">
        <v>20</v>
      </c>
      <c r="B356" s="55" t="s">
        <v>133</v>
      </c>
      <c r="C356" s="56">
        <v>7</v>
      </c>
      <c r="D356" s="55" t="s">
        <v>26</v>
      </c>
      <c r="E356" s="57"/>
      <c r="F356" s="60">
        <v>12787.757100000001</v>
      </c>
      <c r="G356" s="60">
        <v>13270.880681818182</v>
      </c>
      <c r="H356" s="60">
        <v>11330.122163636364</v>
      </c>
      <c r="I356" s="59"/>
      <c r="J356" s="60">
        <v>11</v>
      </c>
      <c r="K356" s="60">
        <v>11</v>
      </c>
      <c r="L356" s="60">
        <v>11</v>
      </c>
      <c r="M356" s="57"/>
      <c r="N356" s="61" t="s">
        <v>26</v>
      </c>
      <c r="O356" s="56"/>
      <c r="P356" s="62" t="s">
        <v>28</v>
      </c>
      <c r="Q356" s="63"/>
      <c r="R356" s="64">
        <f t="shared" si="10"/>
        <v>140665.32810000001</v>
      </c>
      <c r="S356" s="64">
        <f t="shared" si="10"/>
        <v>145979.6875</v>
      </c>
      <c r="T356" s="64">
        <f t="shared" si="10"/>
        <v>124631.3438</v>
      </c>
      <c r="U356" s="65">
        <f t="shared" si="11"/>
        <v>411276.35940000007</v>
      </c>
      <c r="W356" s="53"/>
      <c r="X356" s="53"/>
    </row>
    <row r="357" spans="1:24">
      <c r="A357" s="54" t="s">
        <v>20</v>
      </c>
      <c r="B357" s="55" t="s">
        <v>133</v>
      </c>
      <c r="C357" s="56">
        <v>7</v>
      </c>
      <c r="D357" s="55" t="s">
        <v>26</v>
      </c>
      <c r="E357" s="57"/>
      <c r="F357" s="60">
        <v>15818.734376923076</v>
      </c>
      <c r="G357" s="60">
        <v>15754.549276923079</v>
      </c>
      <c r="H357" s="60">
        <v>14306.397838461537</v>
      </c>
      <c r="I357" s="59"/>
      <c r="J357" s="60">
        <v>13</v>
      </c>
      <c r="K357" s="60">
        <v>13</v>
      </c>
      <c r="L357" s="60">
        <v>13</v>
      </c>
      <c r="M357" s="57"/>
      <c r="N357" s="61" t="s">
        <v>26</v>
      </c>
      <c r="O357" s="56"/>
      <c r="P357" s="62" t="s">
        <v>29</v>
      </c>
      <c r="Q357" s="63"/>
      <c r="R357" s="64">
        <f t="shared" si="10"/>
        <v>205643.54689999999</v>
      </c>
      <c r="S357" s="64">
        <f t="shared" si="10"/>
        <v>204809.14060000001</v>
      </c>
      <c r="T357" s="64">
        <f t="shared" si="10"/>
        <v>185983.17189999999</v>
      </c>
      <c r="U357" s="65">
        <f t="shared" si="11"/>
        <v>596435.85939999996</v>
      </c>
      <c r="W357" s="53"/>
      <c r="X357" s="53"/>
    </row>
    <row r="358" spans="1:24">
      <c r="A358" s="54" t="s">
        <v>20</v>
      </c>
      <c r="B358" s="55" t="s">
        <v>133</v>
      </c>
      <c r="C358" s="56">
        <v>7</v>
      </c>
      <c r="D358" s="55" t="s">
        <v>26</v>
      </c>
      <c r="E358" s="57"/>
      <c r="F358" s="60">
        <v>15079.040366666666</v>
      </c>
      <c r="G358" s="60">
        <v>16695.084633333336</v>
      </c>
      <c r="H358" s="60">
        <v>15034.988266666667</v>
      </c>
      <c r="I358" s="59"/>
      <c r="J358" s="60">
        <v>3</v>
      </c>
      <c r="K358" s="60">
        <v>3</v>
      </c>
      <c r="L358" s="60">
        <v>3</v>
      </c>
      <c r="M358" s="57"/>
      <c r="N358" s="61" t="s">
        <v>26</v>
      </c>
      <c r="O358" s="56"/>
      <c r="P358" s="62" t="s">
        <v>37</v>
      </c>
      <c r="Q358" s="63"/>
      <c r="R358" s="64">
        <f t="shared" si="10"/>
        <v>45237.121099999997</v>
      </c>
      <c r="S358" s="64">
        <f t="shared" si="10"/>
        <v>50085.253900000011</v>
      </c>
      <c r="T358" s="64">
        <f t="shared" si="10"/>
        <v>45104.964800000002</v>
      </c>
      <c r="U358" s="65">
        <f t="shared" si="11"/>
        <v>140427.33980000002</v>
      </c>
      <c r="W358" s="53"/>
      <c r="X358" s="53"/>
    </row>
    <row r="359" spans="1:24">
      <c r="A359" s="54" t="s">
        <v>20</v>
      </c>
      <c r="B359" s="55" t="s">
        <v>133</v>
      </c>
      <c r="C359" s="56">
        <v>7</v>
      </c>
      <c r="D359" s="55" t="s">
        <v>26</v>
      </c>
      <c r="E359" s="57"/>
      <c r="F359" s="60">
        <v>14701.613300000001</v>
      </c>
      <c r="G359" s="60">
        <v>12779.228499999999</v>
      </c>
      <c r="H359" s="60">
        <v>12281.114250000001</v>
      </c>
      <c r="I359" s="59"/>
      <c r="J359" s="60">
        <v>2</v>
      </c>
      <c r="K359" s="60">
        <v>2</v>
      </c>
      <c r="L359" s="60">
        <v>2</v>
      </c>
      <c r="M359" s="57"/>
      <c r="N359" s="61" t="s">
        <v>26</v>
      </c>
      <c r="O359" s="56"/>
      <c r="P359" s="62" t="s">
        <v>35</v>
      </c>
      <c r="Q359" s="63"/>
      <c r="R359" s="64">
        <f t="shared" si="10"/>
        <v>29403.226600000002</v>
      </c>
      <c r="S359" s="64">
        <f t="shared" si="10"/>
        <v>25558.456999999999</v>
      </c>
      <c r="T359" s="64">
        <f t="shared" si="10"/>
        <v>24562.228500000001</v>
      </c>
      <c r="U359" s="65">
        <f t="shared" si="11"/>
        <v>79523.912100000001</v>
      </c>
      <c r="W359" s="53"/>
      <c r="X359" s="53"/>
    </row>
    <row r="360" spans="1:24">
      <c r="A360" s="54" t="s">
        <v>20</v>
      </c>
      <c r="B360" s="55" t="s">
        <v>133</v>
      </c>
      <c r="C360" s="56">
        <v>7</v>
      </c>
      <c r="D360" s="55" t="s">
        <v>26</v>
      </c>
      <c r="E360" s="57"/>
      <c r="F360" s="60">
        <v>15674.207033333332</v>
      </c>
      <c r="G360" s="60">
        <v>16023.371099999998</v>
      </c>
      <c r="H360" s="60">
        <v>15246.873699999998</v>
      </c>
      <c r="I360" s="59"/>
      <c r="J360" s="60">
        <v>3</v>
      </c>
      <c r="K360" s="60">
        <v>3</v>
      </c>
      <c r="L360" s="60">
        <v>3</v>
      </c>
      <c r="M360" s="57"/>
      <c r="N360" s="61" t="s">
        <v>26</v>
      </c>
      <c r="O360" s="56"/>
      <c r="P360" s="62" t="s">
        <v>30</v>
      </c>
      <c r="Q360" s="63"/>
      <c r="R360" s="64">
        <f t="shared" si="10"/>
        <v>47022.621099999997</v>
      </c>
      <c r="S360" s="64">
        <f t="shared" si="10"/>
        <v>48070.113299999997</v>
      </c>
      <c r="T360" s="64">
        <f t="shared" si="10"/>
        <v>45740.621099999997</v>
      </c>
      <c r="U360" s="65">
        <f t="shared" si="11"/>
        <v>140833.35549999998</v>
      </c>
      <c r="W360" s="53"/>
      <c r="X360" s="53"/>
    </row>
    <row r="361" spans="1:24">
      <c r="A361" s="54" t="s">
        <v>20</v>
      </c>
      <c r="B361" s="55" t="s">
        <v>133</v>
      </c>
      <c r="C361" s="56">
        <v>7</v>
      </c>
      <c r="D361" s="55" t="s">
        <v>26</v>
      </c>
      <c r="E361" s="57"/>
      <c r="F361" s="60">
        <v>14435.0684</v>
      </c>
      <c r="G361" s="60">
        <v>15365.5352</v>
      </c>
      <c r="H361" s="60">
        <v>14098.6201</v>
      </c>
      <c r="I361" s="59"/>
      <c r="J361" s="60">
        <v>1</v>
      </c>
      <c r="K361" s="60">
        <v>1</v>
      </c>
      <c r="L361" s="60">
        <v>1</v>
      </c>
      <c r="M361" s="57"/>
      <c r="N361" s="61" t="s">
        <v>26</v>
      </c>
      <c r="O361" s="56"/>
      <c r="P361" s="62" t="s">
        <v>39</v>
      </c>
      <c r="Q361" s="63"/>
      <c r="R361" s="64">
        <f t="shared" si="10"/>
        <v>14435.0684</v>
      </c>
      <c r="S361" s="64">
        <f t="shared" si="10"/>
        <v>15365.5352</v>
      </c>
      <c r="T361" s="64">
        <f t="shared" si="10"/>
        <v>14098.6201</v>
      </c>
      <c r="U361" s="65">
        <f t="shared" si="11"/>
        <v>43899.223700000002</v>
      </c>
      <c r="W361" s="53"/>
      <c r="X361" s="53"/>
    </row>
    <row r="362" spans="1:24">
      <c r="A362" s="54" t="s">
        <v>20</v>
      </c>
      <c r="B362" s="55" t="s">
        <v>133</v>
      </c>
      <c r="C362" s="56">
        <v>7</v>
      </c>
      <c r="D362" s="55" t="s">
        <v>26</v>
      </c>
      <c r="E362" s="57"/>
      <c r="F362" s="60">
        <v>0</v>
      </c>
      <c r="G362" s="60">
        <v>0</v>
      </c>
      <c r="H362" s="60">
        <v>0</v>
      </c>
      <c r="I362" s="59"/>
      <c r="J362" s="60">
        <v>0</v>
      </c>
      <c r="K362" s="60">
        <v>0</v>
      </c>
      <c r="L362" s="60">
        <v>0</v>
      </c>
      <c r="M362" s="57"/>
      <c r="N362" s="61" t="s">
        <v>26</v>
      </c>
      <c r="O362" s="56"/>
      <c r="P362" s="62" t="s">
        <v>31</v>
      </c>
      <c r="Q362" s="63"/>
      <c r="R362" s="64">
        <f t="shared" si="10"/>
        <v>0</v>
      </c>
      <c r="S362" s="64">
        <f t="shared" si="10"/>
        <v>0</v>
      </c>
      <c r="T362" s="64">
        <f t="shared" si="10"/>
        <v>0</v>
      </c>
      <c r="U362" s="65">
        <f t="shared" si="11"/>
        <v>0</v>
      </c>
      <c r="W362" s="53"/>
      <c r="X362" s="53"/>
    </row>
    <row r="363" spans="1:24">
      <c r="A363" s="54" t="s">
        <v>20</v>
      </c>
      <c r="B363" s="55" t="s">
        <v>134</v>
      </c>
      <c r="C363" s="56">
        <v>7</v>
      </c>
      <c r="D363" s="55" t="s">
        <v>26</v>
      </c>
      <c r="E363" s="57"/>
      <c r="F363" s="60">
        <v>9736.5019666666667</v>
      </c>
      <c r="G363" s="60">
        <v>8295.1894666666667</v>
      </c>
      <c r="H363" s="60">
        <v>7532.5110666666669</v>
      </c>
      <c r="I363" s="59"/>
      <c r="J363" s="60">
        <v>3</v>
      </c>
      <c r="K363" s="60">
        <v>3</v>
      </c>
      <c r="L363" s="60">
        <v>3</v>
      </c>
      <c r="M363" s="57"/>
      <c r="N363" s="61" t="s">
        <v>56</v>
      </c>
      <c r="O363" s="56"/>
      <c r="P363" s="62" t="s">
        <v>23</v>
      </c>
      <c r="Q363" s="63"/>
      <c r="R363" s="64">
        <f t="shared" si="10"/>
        <v>29209.5059</v>
      </c>
      <c r="S363" s="64">
        <f t="shared" si="10"/>
        <v>24885.5684</v>
      </c>
      <c r="T363" s="64">
        <f t="shared" si="10"/>
        <v>22597.533200000002</v>
      </c>
      <c r="U363" s="65">
        <f t="shared" si="11"/>
        <v>76692.607499999998</v>
      </c>
      <c r="W363" s="53"/>
      <c r="X363" s="53"/>
    </row>
    <row r="364" spans="1:24">
      <c r="A364" s="54" t="s">
        <v>20</v>
      </c>
      <c r="B364" s="55" t="s">
        <v>134</v>
      </c>
      <c r="C364" s="56">
        <v>7</v>
      </c>
      <c r="D364" s="55" t="s">
        <v>26</v>
      </c>
      <c r="E364" s="57"/>
      <c r="F364" s="60">
        <v>10199.0967</v>
      </c>
      <c r="G364" s="60">
        <v>8753.5400000000009</v>
      </c>
      <c r="H364" s="60">
        <v>7764.6513999999997</v>
      </c>
      <c r="I364" s="59"/>
      <c r="J364" s="60">
        <v>1</v>
      </c>
      <c r="K364" s="60">
        <v>1</v>
      </c>
      <c r="L364" s="60">
        <v>1</v>
      </c>
      <c r="M364" s="57"/>
      <c r="N364" s="61" t="s">
        <v>56</v>
      </c>
      <c r="O364" s="56"/>
      <c r="P364" s="62" t="s">
        <v>28</v>
      </c>
      <c r="Q364" s="63"/>
      <c r="R364" s="64">
        <f t="shared" si="10"/>
        <v>10199.0967</v>
      </c>
      <c r="S364" s="64">
        <f t="shared" si="10"/>
        <v>8753.5400000000009</v>
      </c>
      <c r="T364" s="64">
        <f t="shared" si="10"/>
        <v>7764.6513999999997</v>
      </c>
      <c r="U364" s="65">
        <f t="shared" si="11"/>
        <v>26717.288100000002</v>
      </c>
      <c r="W364" s="53"/>
      <c r="X364" s="53"/>
    </row>
    <row r="365" spans="1:24">
      <c r="A365" s="54" t="s">
        <v>20</v>
      </c>
      <c r="B365" s="55" t="s">
        <v>135</v>
      </c>
      <c r="C365" s="56">
        <v>7</v>
      </c>
      <c r="D365" s="55" t="s">
        <v>26</v>
      </c>
      <c r="E365" s="57"/>
      <c r="F365" s="60">
        <v>16080.685271428572</v>
      </c>
      <c r="G365" s="60">
        <v>15962.738842857143</v>
      </c>
      <c r="H365" s="60">
        <v>14981.11942142857</v>
      </c>
      <c r="I365" s="59"/>
      <c r="J365" s="60">
        <v>14</v>
      </c>
      <c r="K365" s="60">
        <v>14</v>
      </c>
      <c r="L365" s="60">
        <v>14</v>
      </c>
      <c r="M365" s="57"/>
      <c r="N365" s="61" t="s">
        <v>56</v>
      </c>
      <c r="O365" s="56"/>
      <c r="P365" s="62" t="s">
        <v>27</v>
      </c>
      <c r="Q365" s="63"/>
      <c r="R365" s="64">
        <f t="shared" si="10"/>
        <v>225129.5938</v>
      </c>
      <c r="S365" s="64">
        <f t="shared" si="10"/>
        <v>223478.3438</v>
      </c>
      <c r="T365" s="64">
        <f t="shared" si="10"/>
        <v>209735.67189999999</v>
      </c>
      <c r="U365" s="65">
        <f t="shared" si="11"/>
        <v>658343.60950000002</v>
      </c>
      <c r="W365" s="53"/>
      <c r="X365" s="53"/>
    </row>
    <row r="366" spans="1:24">
      <c r="A366" s="54" t="s">
        <v>20</v>
      </c>
      <c r="B366" s="55" t="s">
        <v>135</v>
      </c>
      <c r="C366" s="56">
        <v>7</v>
      </c>
      <c r="D366" s="55" t="s">
        <v>26</v>
      </c>
      <c r="E366" s="57"/>
      <c r="F366" s="60">
        <v>17910.661057692309</v>
      </c>
      <c r="G366" s="60">
        <v>16243.940974074074</v>
      </c>
      <c r="H366" s="60">
        <v>15763.204326923076</v>
      </c>
      <c r="I366" s="59"/>
      <c r="J366" s="60">
        <v>26</v>
      </c>
      <c r="K366" s="60">
        <v>27</v>
      </c>
      <c r="L366" s="60">
        <v>26</v>
      </c>
      <c r="M366" s="57"/>
      <c r="N366" s="61" t="s">
        <v>56</v>
      </c>
      <c r="O366" s="56"/>
      <c r="P366" s="62" t="s">
        <v>23</v>
      </c>
      <c r="Q366" s="63"/>
      <c r="R366" s="64">
        <f t="shared" si="10"/>
        <v>465677.1875</v>
      </c>
      <c r="S366" s="64">
        <f t="shared" si="10"/>
        <v>438586.40629999997</v>
      </c>
      <c r="T366" s="64">
        <f t="shared" si="10"/>
        <v>409843.3125</v>
      </c>
      <c r="U366" s="65">
        <f t="shared" si="11"/>
        <v>1314106.9062999999</v>
      </c>
      <c r="W366" s="53"/>
      <c r="X366" s="53"/>
    </row>
    <row r="367" spans="1:24">
      <c r="A367" s="54" t="s">
        <v>20</v>
      </c>
      <c r="B367" s="55" t="s">
        <v>135</v>
      </c>
      <c r="C367" s="56">
        <v>7</v>
      </c>
      <c r="D367" s="55" t="s">
        <v>26</v>
      </c>
      <c r="E367" s="57"/>
      <c r="F367" s="60">
        <v>17135.191971428572</v>
      </c>
      <c r="G367" s="60">
        <v>17840.741071428572</v>
      </c>
      <c r="H367" s="60">
        <v>16735.810271428571</v>
      </c>
      <c r="I367" s="59"/>
      <c r="J367" s="60">
        <v>7</v>
      </c>
      <c r="K367" s="60">
        <v>7</v>
      </c>
      <c r="L367" s="60">
        <v>7</v>
      </c>
      <c r="M367" s="57"/>
      <c r="N367" s="61" t="s">
        <v>56</v>
      </c>
      <c r="O367" s="56"/>
      <c r="P367" s="62" t="s">
        <v>28</v>
      </c>
      <c r="Q367" s="63"/>
      <c r="R367" s="64">
        <f t="shared" si="10"/>
        <v>119946.3438</v>
      </c>
      <c r="S367" s="64">
        <f t="shared" si="10"/>
        <v>124885.1875</v>
      </c>
      <c r="T367" s="64">
        <f t="shared" si="10"/>
        <v>117150.67189999999</v>
      </c>
      <c r="U367" s="65">
        <f t="shared" si="11"/>
        <v>361982.20319999999</v>
      </c>
      <c r="W367" s="53"/>
      <c r="X367" s="53"/>
    </row>
    <row r="368" spans="1:24">
      <c r="A368" s="54" t="s">
        <v>20</v>
      </c>
      <c r="B368" s="55" t="s">
        <v>135</v>
      </c>
      <c r="C368" s="56">
        <v>7</v>
      </c>
      <c r="D368" s="55" t="s">
        <v>26</v>
      </c>
      <c r="E368" s="57"/>
      <c r="F368" s="60">
        <v>14998.13476875</v>
      </c>
      <c r="G368" s="60">
        <v>15154.723631250001</v>
      </c>
      <c r="H368" s="60">
        <v>14936.978126666665</v>
      </c>
      <c r="I368" s="59"/>
      <c r="J368" s="60">
        <v>16</v>
      </c>
      <c r="K368" s="60">
        <v>16</v>
      </c>
      <c r="L368" s="60">
        <v>15</v>
      </c>
      <c r="M368" s="57"/>
      <c r="N368" s="61" t="s">
        <v>56</v>
      </c>
      <c r="O368" s="56"/>
      <c r="P368" s="62" t="s">
        <v>29</v>
      </c>
      <c r="Q368" s="63"/>
      <c r="R368" s="64">
        <f t="shared" si="10"/>
        <v>239970.1563</v>
      </c>
      <c r="S368" s="64">
        <f t="shared" si="10"/>
        <v>242475.57810000001</v>
      </c>
      <c r="T368" s="64">
        <f t="shared" si="10"/>
        <v>224054.67189999999</v>
      </c>
      <c r="U368" s="65">
        <f t="shared" si="11"/>
        <v>706500.40630000003</v>
      </c>
      <c r="W368" s="53"/>
      <c r="X368" s="53"/>
    </row>
    <row r="369" spans="1:24">
      <c r="A369" s="54" t="s">
        <v>20</v>
      </c>
      <c r="B369" s="55" t="s">
        <v>135</v>
      </c>
      <c r="C369" s="56">
        <v>7</v>
      </c>
      <c r="D369" s="55" t="s">
        <v>26</v>
      </c>
      <c r="E369" s="57"/>
      <c r="F369" s="60">
        <v>16430.585950000001</v>
      </c>
      <c r="G369" s="60">
        <v>17106.158200000002</v>
      </c>
      <c r="H369" s="60">
        <v>16386.867200000001</v>
      </c>
      <c r="I369" s="59"/>
      <c r="J369" s="60">
        <v>2</v>
      </c>
      <c r="K369" s="60">
        <v>2</v>
      </c>
      <c r="L369" s="60">
        <v>2</v>
      </c>
      <c r="M369" s="57"/>
      <c r="N369" s="61" t="s">
        <v>56</v>
      </c>
      <c r="O369" s="56"/>
      <c r="P369" s="62" t="s">
        <v>37</v>
      </c>
      <c r="Q369" s="63"/>
      <c r="R369" s="64">
        <f t="shared" si="10"/>
        <v>32861.171900000001</v>
      </c>
      <c r="S369" s="64">
        <f t="shared" si="10"/>
        <v>34212.316400000003</v>
      </c>
      <c r="T369" s="64">
        <f t="shared" si="10"/>
        <v>32773.734400000001</v>
      </c>
      <c r="U369" s="65">
        <f t="shared" si="11"/>
        <v>99847.222699999998</v>
      </c>
      <c r="W369" s="53"/>
      <c r="X369" s="53"/>
    </row>
    <row r="370" spans="1:24">
      <c r="A370" s="54" t="s">
        <v>20</v>
      </c>
      <c r="B370" s="55" t="s">
        <v>135</v>
      </c>
      <c r="C370" s="56">
        <v>7</v>
      </c>
      <c r="D370" s="55" t="s">
        <v>26</v>
      </c>
      <c r="E370" s="57"/>
      <c r="F370" s="60">
        <v>16083.2461</v>
      </c>
      <c r="G370" s="60">
        <v>17045.956999999999</v>
      </c>
      <c r="H370" s="60">
        <v>15708.382799999999</v>
      </c>
      <c r="I370" s="59"/>
      <c r="J370" s="60">
        <v>1</v>
      </c>
      <c r="K370" s="60">
        <v>1</v>
      </c>
      <c r="L370" s="60">
        <v>1</v>
      </c>
      <c r="M370" s="57"/>
      <c r="N370" s="61" t="s">
        <v>56</v>
      </c>
      <c r="O370" s="56"/>
      <c r="P370" s="62" t="s">
        <v>35</v>
      </c>
      <c r="Q370" s="63"/>
      <c r="R370" s="64">
        <f t="shared" si="10"/>
        <v>16083.2461</v>
      </c>
      <c r="S370" s="64">
        <f t="shared" si="10"/>
        <v>17045.956999999999</v>
      </c>
      <c r="T370" s="64">
        <f t="shared" si="10"/>
        <v>15708.382799999999</v>
      </c>
      <c r="U370" s="65">
        <f t="shared" si="11"/>
        <v>48837.585899999998</v>
      </c>
      <c r="W370" s="53"/>
      <c r="X370" s="53"/>
    </row>
    <row r="371" spans="1:24">
      <c r="A371" s="54" t="s">
        <v>20</v>
      </c>
      <c r="B371" s="55" t="s">
        <v>135</v>
      </c>
      <c r="C371" s="56">
        <v>7</v>
      </c>
      <c r="D371" s="55" t="s">
        <v>26</v>
      </c>
      <c r="E371" s="57"/>
      <c r="F371" s="60">
        <v>20645.84375</v>
      </c>
      <c r="G371" s="60">
        <v>21361.992200000001</v>
      </c>
      <c r="H371" s="60">
        <v>20789.365225000001</v>
      </c>
      <c r="I371" s="59"/>
      <c r="J371" s="60">
        <v>4</v>
      </c>
      <c r="K371" s="60">
        <v>4</v>
      </c>
      <c r="L371" s="60">
        <v>4</v>
      </c>
      <c r="M371" s="57"/>
      <c r="N371" s="61" t="s">
        <v>56</v>
      </c>
      <c r="O371" s="56"/>
      <c r="P371" s="62" t="s">
        <v>30</v>
      </c>
      <c r="Q371" s="63"/>
      <c r="R371" s="64">
        <f t="shared" si="10"/>
        <v>82583.375</v>
      </c>
      <c r="S371" s="64">
        <f t="shared" si="10"/>
        <v>85447.968800000002</v>
      </c>
      <c r="T371" s="64">
        <f t="shared" si="10"/>
        <v>83157.460900000005</v>
      </c>
      <c r="U371" s="65">
        <f t="shared" si="11"/>
        <v>251188.80470000001</v>
      </c>
      <c r="W371" s="53"/>
      <c r="X371" s="53"/>
    </row>
    <row r="372" spans="1:24">
      <c r="A372" s="54" t="s">
        <v>20</v>
      </c>
      <c r="B372" s="55" t="s">
        <v>135</v>
      </c>
      <c r="C372" s="56">
        <v>7</v>
      </c>
      <c r="D372" s="55" t="s">
        <v>26</v>
      </c>
      <c r="E372" s="57"/>
      <c r="F372" s="60">
        <v>14995.820299999999</v>
      </c>
      <c r="G372" s="60">
        <v>14466.6494</v>
      </c>
      <c r="H372" s="60">
        <v>13547.93945</v>
      </c>
      <c r="I372" s="59"/>
      <c r="J372" s="60">
        <v>2</v>
      </c>
      <c r="K372" s="60">
        <v>2</v>
      </c>
      <c r="L372" s="60">
        <v>2</v>
      </c>
      <c r="M372" s="57"/>
      <c r="N372" s="61" t="s">
        <v>56</v>
      </c>
      <c r="O372" s="56"/>
      <c r="P372" s="62" t="s">
        <v>39</v>
      </c>
      <c r="Q372" s="63"/>
      <c r="R372" s="64">
        <f t="shared" si="10"/>
        <v>29991.640599999999</v>
      </c>
      <c r="S372" s="64">
        <f t="shared" si="10"/>
        <v>28933.2988</v>
      </c>
      <c r="T372" s="64">
        <f t="shared" si="10"/>
        <v>27095.8789</v>
      </c>
      <c r="U372" s="65">
        <f t="shared" si="11"/>
        <v>86020.818299999999</v>
      </c>
      <c r="W372" s="53"/>
      <c r="X372" s="53"/>
    </row>
    <row r="373" spans="1:24">
      <c r="A373" s="54" t="s">
        <v>20</v>
      </c>
      <c r="B373" s="55" t="s">
        <v>135</v>
      </c>
      <c r="C373" s="56">
        <v>7</v>
      </c>
      <c r="D373" s="55" t="s">
        <v>26</v>
      </c>
      <c r="E373" s="57"/>
      <c r="F373" s="60">
        <v>16430.585899999998</v>
      </c>
      <c r="G373" s="60">
        <v>17754.222699999998</v>
      </c>
      <c r="H373" s="60">
        <v>16386.867200000001</v>
      </c>
      <c r="I373" s="59"/>
      <c r="J373" s="60">
        <v>1</v>
      </c>
      <c r="K373" s="60">
        <v>1</v>
      </c>
      <c r="L373" s="60">
        <v>1</v>
      </c>
      <c r="M373" s="57"/>
      <c r="N373" s="61" t="s">
        <v>56</v>
      </c>
      <c r="O373" s="56"/>
      <c r="P373" s="62" t="s">
        <v>31</v>
      </c>
      <c r="Q373" s="63"/>
      <c r="R373" s="64">
        <f t="shared" si="10"/>
        <v>16430.585899999998</v>
      </c>
      <c r="S373" s="64">
        <f t="shared" si="10"/>
        <v>17754.222699999998</v>
      </c>
      <c r="T373" s="64">
        <f t="shared" si="10"/>
        <v>16386.867200000001</v>
      </c>
      <c r="U373" s="65">
        <f t="shared" si="11"/>
        <v>50571.675799999997</v>
      </c>
      <c r="W373" s="53"/>
      <c r="X373" s="53"/>
    </row>
    <row r="374" spans="1:24">
      <c r="A374" s="54" t="s">
        <v>20</v>
      </c>
      <c r="B374" s="55" t="s">
        <v>136</v>
      </c>
      <c r="C374" s="56">
        <v>7</v>
      </c>
      <c r="D374" s="55" t="s">
        <v>26</v>
      </c>
      <c r="E374" s="57"/>
      <c r="F374" s="60">
        <v>17064.541024999999</v>
      </c>
      <c r="G374" s="60">
        <v>16182.563475000001</v>
      </c>
      <c r="H374" s="60">
        <v>15061.374024999999</v>
      </c>
      <c r="I374" s="59"/>
      <c r="J374" s="60">
        <v>4</v>
      </c>
      <c r="K374" s="60">
        <v>4</v>
      </c>
      <c r="L374" s="60">
        <v>4</v>
      </c>
      <c r="M374" s="57"/>
      <c r="N374" s="61" t="s">
        <v>56</v>
      </c>
      <c r="O374" s="56"/>
      <c r="P374" s="62" t="s">
        <v>27</v>
      </c>
      <c r="Q374" s="63"/>
      <c r="R374" s="64">
        <f t="shared" si="10"/>
        <v>68258.164099999995</v>
      </c>
      <c r="S374" s="64">
        <f t="shared" si="10"/>
        <v>64730.253900000003</v>
      </c>
      <c r="T374" s="64">
        <f t="shared" si="10"/>
        <v>60245.496099999997</v>
      </c>
      <c r="U374" s="65">
        <f t="shared" si="11"/>
        <v>193233.91409999999</v>
      </c>
      <c r="W374" s="53"/>
      <c r="X374" s="53"/>
    </row>
    <row r="375" spans="1:24">
      <c r="A375" s="54" t="s">
        <v>20</v>
      </c>
      <c r="B375" s="55" t="s">
        <v>136</v>
      </c>
      <c r="C375" s="56">
        <v>7</v>
      </c>
      <c r="D375" s="55" t="s">
        <v>26</v>
      </c>
      <c r="E375" s="57"/>
      <c r="F375" s="60">
        <v>18135.805989583332</v>
      </c>
      <c r="G375" s="60">
        <v>16554.895833333332</v>
      </c>
      <c r="H375" s="60">
        <v>15401.653645833334</v>
      </c>
      <c r="I375" s="59"/>
      <c r="J375" s="60">
        <v>48</v>
      </c>
      <c r="K375" s="60">
        <v>48</v>
      </c>
      <c r="L375" s="60">
        <v>48</v>
      </c>
      <c r="M375" s="57"/>
      <c r="N375" s="61" t="s">
        <v>56</v>
      </c>
      <c r="O375" s="56"/>
      <c r="P375" s="62" t="s">
        <v>23</v>
      </c>
      <c r="Q375" s="63"/>
      <c r="R375" s="64">
        <f t="shared" si="10"/>
        <v>870518.6875</v>
      </c>
      <c r="S375" s="64">
        <f t="shared" si="10"/>
        <v>794635</v>
      </c>
      <c r="T375" s="64">
        <f t="shared" si="10"/>
        <v>739279.375</v>
      </c>
      <c r="U375" s="65">
        <f t="shared" si="11"/>
        <v>2404433.0625</v>
      </c>
      <c r="W375" s="53"/>
      <c r="X375" s="53"/>
    </row>
    <row r="376" spans="1:24">
      <c r="A376" s="54" t="s">
        <v>20</v>
      </c>
      <c r="B376" s="55" t="s">
        <v>136</v>
      </c>
      <c r="C376" s="56">
        <v>7</v>
      </c>
      <c r="D376" s="55" t="s">
        <v>26</v>
      </c>
      <c r="E376" s="57"/>
      <c r="F376" s="60">
        <v>17412.849328571428</v>
      </c>
      <c r="G376" s="60">
        <v>14931.078128571429</v>
      </c>
      <c r="H376" s="60">
        <v>13948.494414285715</v>
      </c>
      <c r="I376" s="59"/>
      <c r="J376" s="60">
        <v>7</v>
      </c>
      <c r="K376" s="60">
        <v>7</v>
      </c>
      <c r="L376" s="60">
        <v>7</v>
      </c>
      <c r="M376" s="57"/>
      <c r="N376" s="61" t="s">
        <v>56</v>
      </c>
      <c r="O376" s="56"/>
      <c r="P376" s="62" t="s">
        <v>28</v>
      </c>
      <c r="Q376" s="63"/>
      <c r="R376" s="64">
        <f t="shared" si="10"/>
        <v>121889.94529999999</v>
      </c>
      <c r="S376" s="64">
        <f t="shared" si="10"/>
        <v>104517.5469</v>
      </c>
      <c r="T376" s="64">
        <f t="shared" si="10"/>
        <v>97639.460900000005</v>
      </c>
      <c r="U376" s="65">
        <f t="shared" si="11"/>
        <v>324046.95309999998</v>
      </c>
      <c r="W376" s="53"/>
      <c r="X376" s="53"/>
    </row>
    <row r="377" spans="1:24">
      <c r="A377" s="54" t="s">
        <v>20</v>
      </c>
      <c r="B377" s="55" t="s">
        <v>136</v>
      </c>
      <c r="C377" s="56">
        <v>7</v>
      </c>
      <c r="D377" s="55" t="s">
        <v>26</v>
      </c>
      <c r="E377" s="57"/>
      <c r="F377" s="60">
        <v>19975.8125</v>
      </c>
      <c r="G377" s="60">
        <v>16480.399311111112</v>
      </c>
      <c r="H377" s="60">
        <v>15018.041666666666</v>
      </c>
      <c r="I377" s="59"/>
      <c r="J377" s="60">
        <v>9</v>
      </c>
      <c r="K377" s="60">
        <v>9</v>
      </c>
      <c r="L377" s="60">
        <v>9</v>
      </c>
      <c r="M377" s="57"/>
      <c r="N377" s="61" t="s">
        <v>56</v>
      </c>
      <c r="O377" s="56"/>
      <c r="P377" s="62" t="s">
        <v>29</v>
      </c>
      <c r="Q377" s="63"/>
      <c r="R377" s="64">
        <f t="shared" si="10"/>
        <v>179782.3125</v>
      </c>
      <c r="S377" s="64">
        <f t="shared" si="10"/>
        <v>148323.5938</v>
      </c>
      <c r="T377" s="64">
        <f t="shared" si="10"/>
        <v>135162.375</v>
      </c>
      <c r="U377" s="65">
        <f t="shared" si="11"/>
        <v>463268.28130000003</v>
      </c>
      <c r="W377" s="53"/>
      <c r="X377" s="53"/>
    </row>
    <row r="378" spans="1:24">
      <c r="A378" s="54" t="s">
        <v>20</v>
      </c>
      <c r="B378" s="55" t="s">
        <v>136</v>
      </c>
      <c r="C378" s="56">
        <v>7</v>
      </c>
      <c r="D378" s="55" t="s">
        <v>26</v>
      </c>
      <c r="E378" s="57"/>
      <c r="F378" s="60">
        <v>13184.267599999999</v>
      </c>
      <c r="G378" s="60">
        <v>11797.1113</v>
      </c>
      <c r="H378" s="60">
        <v>10680.2441</v>
      </c>
      <c r="I378" s="59"/>
      <c r="J378" s="60">
        <v>1</v>
      </c>
      <c r="K378" s="60">
        <v>1</v>
      </c>
      <c r="L378" s="60">
        <v>1</v>
      </c>
      <c r="M378" s="57"/>
      <c r="N378" s="61" t="s">
        <v>56</v>
      </c>
      <c r="O378" s="56"/>
      <c r="P378" s="62" t="s">
        <v>35</v>
      </c>
      <c r="Q378" s="63"/>
      <c r="R378" s="64">
        <f t="shared" si="10"/>
        <v>13184.267599999999</v>
      </c>
      <c r="S378" s="64">
        <f t="shared" si="10"/>
        <v>11797.1113</v>
      </c>
      <c r="T378" s="64">
        <f t="shared" si="10"/>
        <v>10680.2441</v>
      </c>
      <c r="U378" s="65">
        <f t="shared" si="11"/>
        <v>35661.623</v>
      </c>
      <c r="W378" s="53"/>
      <c r="X378" s="53"/>
    </row>
    <row r="379" spans="1:24">
      <c r="A379" s="54" t="s">
        <v>20</v>
      </c>
      <c r="B379" s="55" t="s">
        <v>136</v>
      </c>
      <c r="C379" s="56">
        <v>7</v>
      </c>
      <c r="D379" s="55" t="s">
        <v>26</v>
      </c>
      <c r="E379" s="57"/>
      <c r="F379" s="60">
        <v>18813.412100000001</v>
      </c>
      <c r="G379" s="60">
        <v>17212.349600000001</v>
      </c>
      <c r="H379" s="60">
        <v>16178.1865</v>
      </c>
      <c r="I379" s="59"/>
      <c r="J379" s="60">
        <v>2</v>
      </c>
      <c r="K379" s="60">
        <v>2</v>
      </c>
      <c r="L379" s="60">
        <v>2</v>
      </c>
      <c r="M379" s="57"/>
      <c r="N379" s="61" t="s">
        <v>56</v>
      </c>
      <c r="O379" s="56"/>
      <c r="P379" s="62" t="s">
        <v>30</v>
      </c>
      <c r="Q379" s="63"/>
      <c r="R379" s="64">
        <f t="shared" si="10"/>
        <v>37626.824200000003</v>
      </c>
      <c r="S379" s="64">
        <f t="shared" si="10"/>
        <v>34424.699200000003</v>
      </c>
      <c r="T379" s="64">
        <f t="shared" si="10"/>
        <v>32356.373</v>
      </c>
      <c r="U379" s="65">
        <f t="shared" si="11"/>
        <v>104407.8964</v>
      </c>
      <c r="W379" s="53"/>
      <c r="X379" s="53"/>
    </row>
    <row r="380" spans="1:24">
      <c r="A380" s="54" t="s">
        <v>20</v>
      </c>
      <c r="B380" s="55" t="s">
        <v>136</v>
      </c>
      <c r="C380" s="56">
        <v>7</v>
      </c>
      <c r="D380" s="55" t="s">
        <v>26</v>
      </c>
      <c r="E380" s="57"/>
      <c r="F380" s="60">
        <v>26976.291000000001</v>
      </c>
      <c r="G380" s="60">
        <v>25195.341799999998</v>
      </c>
      <c r="H380" s="60">
        <v>24263.048849999999</v>
      </c>
      <c r="I380" s="59"/>
      <c r="J380" s="60">
        <v>2</v>
      </c>
      <c r="K380" s="60">
        <v>2</v>
      </c>
      <c r="L380" s="60">
        <v>2</v>
      </c>
      <c r="M380" s="57"/>
      <c r="N380" s="61" t="s">
        <v>56</v>
      </c>
      <c r="O380" s="56"/>
      <c r="P380" s="62" t="s">
        <v>38</v>
      </c>
      <c r="Q380" s="63"/>
      <c r="R380" s="64">
        <f t="shared" si="10"/>
        <v>53952.582000000002</v>
      </c>
      <c r="S380" s="64">
        <f t="shared" si="10"/>
        <v>50390.683599999997</v>
      </c>
      <c r="T380" s="64">
        <f t="shared" si="10"/>
        <v>48526.097699999998</v>
      </c>
      <c r="U380" s="65">
        <f t="shared" si="11"/>
        <v>152869.3633</v>
      </c>
      <c r="W380" s="53"/>
      <c r="X380" s="53"/>
    </row>
    <row r="381" spans="1:24">
      <c r="A381" s="54" t="s">
        <v>20</v>
      </c>
      <c r="B381" s="55" t="s">
        <v>136</v>
      </c>
      <c r="C381" s="56">
        <v>7</v>
      </c>
      <c r="D381" s="55" t="s">
        <v>26</v>
      </c>
      <c r="E381" s="57"/>
      <c r="F381" s="60">
        <v>13302.0635</v>
      </c>
      <c r="G381" s="60">
        <v>11269.147499999999</v>
      </c>
      <c r="H381" s="60">
        <v>10795.294900000001</v>
      </c>
      <c r="I381" s="59"/>
      <c r="J381" s="60">
        <v>1</v>
      </c>
      <c r="K381" s="60">
        <v>1</v>
      </c>
      <c r="L381" s="60">
        <v>1</v>
      </c>
      <c r="M381" s="57"/>
      <c r="N381" s="61" t="s">
        <v>56</v>
      </c>
      <c r="O381" s="56"/>
      <c r="P381" s="62" t="s">
        <v>31</v>
      </c>
      <c r="Q381" s="63"/>
      <c r="R381" s="64">
        <f t="shared" si="10"/>
        <v>13302.0635</v>
      </c>
      <c r="S381" s="64">
        <f t="shared" si="10"/>
        <v>11269.147499999999</v>
      </c>
      <c r="T381" s="64">
        <f t="shared" si="10"/>
        <v>10795.294900000001</v>
      </c>
      <c r="U381" s="65">
        <f t="shared" si="11"/>
        <v>35366.505900000004</v>
      </c>
      <c r="W381" s="53"/>
      <c r="X381" s="53"/>
    </row>
    <row r="382" spans="1:24">
      <c r="A382" s="54" t="s">
        <v>20</v>
      </c>
      <c r="B382" s="55" t="s">
        <v>25</v>
      </c>
      <c r="C382" s="56">
        <v>7</v>
      </c>
      <c r="D382" s="55" t="s">
        <v>26</v>
      </c>
      <c r="E382" s="57"/>
      <c r="F382" s="60">
        <v>12038.046871428571</v>
      </c>
      <c r="G382" s="60">
        <v>10350.72432857143</v>
      </c>
      <c r="H382" s="60">
        <v>9560.738842857143</v>
      </c>
      <c r="I382" s="59"/>
      <c r="J382" s="60">
        <v>7</v>
      </c>
      <c r="K382" s="60">
        <v>7</v>
      </c>
      <c r="L382" s="60">
        <v>7</v>
      </c>
      <c r="M382" s="57"/>
      <c r="N382" s="61" t="s">
        <v>26</v>
      </c>
      <c r="O382" s="56"/>
      <c r="P382" s="62" t="s">
        <v>27</v>
      </c>
      <c r="Q382" s="63"/>
      <c r="R382" s="64">
        <f t="shared" si="10"/>
        <v>84266.328099999999</v>
      </c>
      <c r="S382" s="64">
        <f t="shared" si="10"/>
        <v>72455.070300000007</v>
      </c>
      <c r="T382" s="64">
        <f t="shared" si="10"/>
        <v>66925.171900000001</v>
      </c>
      <c r="U382" s="65">
        <f t="shared" si="11"/>
        <v>223646.57030000002</v>
      </c>
      <c r="W382" s="53"/>
      <c r="X382" s="53"/>
    </row>
    <row r="383" spans="1:24">
      <c r="A383" s="54" t="s">
        <v>20</v>
      </c>
      <c r="B383" s="55" t="s">
        <v>25</v>
      </c>
      <c r="C383" s="56">
        <v>7</v>
      </c>
      <c r="D383" s="55" t="s">
        <v>26</v>
      </c>
      <c r="E383" s="57"/>
      <c r="F383" s="60">
        <v>17374.890532544377</v>
      </c>
      <c r="G383" s="60">
        <v>15286.596491228071</v>
      </c>
      <c r="H383" s="60">
        <v>14115.081360946746</v>
      </c>
      <c r="I383" s="59"/>
      <c r="J383" s="60">
        <v>84.5</v>
      </c>
      <c r="K383" s="60">
        <v>85.5</v>
      </c>
      <c r="L383" s="60">
        <v>84.5</v>
      </c>
      <c r="M383" s="57"/>
      <c r="N383" s="61" t="s">
        <v>26</v>
      </c>
      <c r="O383" s="56"/>
      <c r="P383" s="62" t="s">
        <v>23</v>
      </c>
      <c r="Q383" s="63"/>
      <c r="R383" s="64">
        <f t="shared" si="10"/>
        <v>1468178.25</v>
      </c>
      <c r="S383" s="64">
        <f t="shared" si="10"/>
        <v>1307004</v>
      </c>
      <c r="T383" s="64">
        <f t="shared" si="10"/>
        <v>1192724.375</v>
      </c>
      <c r="U383" s="65">
        <f t="shared" si="11"/>
        <v>3967906.625</v>
      </c>
      <c r="W383" s="53"/>
      <c r="X383" s="53"/>
    </row>
    <row r="384" spans="1:24">
      <c r="A384" s="54" t="s">
        <v>20</v>
      </c>
      <c r="B384" s="55" t="s">
        <v>25</v>
      </c>
      <c r="C384" s="56">
        <v>7</v>
      </c>
      <c r="D384" s="55" t="s">
        <v>26</v>
      </c>
      <c r="E384" s="57"/>
      <c r="F384" s="60">
        <v>17517.272919999999</v>
      </c>
      <c r="G384" s="60">
        <v>15501.838540000001</v>
      </c>
      <c r="H384" s="60">
        <v>13568.024412500001</v>
      </c>
      <c r="I384" s="59"/>
      <c r="J384" s="60">
        <v>15</v>
      </c>
      <c r="K384" s="60">
        <v>15</v>
      </c>
      <c r="L384" s="60">
        <v>16</v>
      </c>
      <c r="M384" s="57"/>
      <c r="N384" s="61" t="s">
        <v>26</v>
      </c>
      <c r="O384" s="56"/>
      <c r="P384" s="62" t="s">
        <v>28</v>
      </c>
      <c r="Q384" s="63"/>
      <c r="R384" s="64">
        <f t="shared" si="10"/>
        <v>262759.09379999997</v>
      </c>
      <c r="S384" s="64">
        <f t="shared" si="10"/>
        <v>232527.57810000001</v>
      </c>
      <c r="T384" s="64">
        <f t="shared" si="10"/>
        <v>217088.39060000001</v>
      </c>
      <c r="U384" s="65">
        <f t="shared" si="11"/>
        <v>712375.0625</v>
      </c>
      <c r="W384" s="53"/>
      <c r="X384" s="53"/>
    </row>
    <row r="385" spans="1:24">
      <c r="A385" s="54" t="s">
        <v>20</v>
      </c>
      <c r="B385" s="55" t="s">
        <v>25</v>
      </c>
      <c r="C385" s="56">
        <v>7</v>
      </c>
      <c r="D385" s="55" t="s">
        <v>26</v>
      </c>
      <c r="E385" s="57"/>
      <c r="F385" s="60">
        <v>14898.37364347826</v>
      </c>
      <c r="G385" s="60">
        <v>14013.08016521739</v>
      </c>
      <c r="H385" s="60">
        <v>12931.923913043478</v>
      </c>
      <c r="I385" s="59"/>
      <c r="J385" s="60">
        <v>23</v>
      </c>
      <c r="K385" s="60">
        <v>23</v>
      </c>
      <c r="L385" s="60">
        <v>23</v>
      </c>
      <c r="M385" s="57"/>
      <c r="N385" s="61" t="s">
        <v>26</v>
      </c>
      <c r="O385" s="56"/>
      <c r="P385" s="62" t="s">
        <v>29</v>
      </c>
      <c r="Q385" s="63"/>
      <c r="R385" s="64">
        <f t="shared" si="10"/>
        <v>342662.59379999997</v>
      </c>
      <c r="S385" s="64">
        <f t="shared" si="10"/>
        <v>322300.84379999997</v>
      </c>
      <c r="T385" s="64">
        <f t="shared" si="10"/>
        <v>297434.25</v>
      </c>
      <c r="U385" s="65">
        <f t="shared" si="11"/>
        <v>962397.68759999995</v>
      </c>
      <c r="W385" s="53"/>
      <c r="X385" s="53"/>
    </row>
    <row r="386" spans="1:24">
      <c r="A386" s="54" t="s">
        <v>20</v>
      </c>
      <c r="B386" s="55" t="s">
        <v>25</v>
      </c>
      <c r="C386" s="56">
        <v>7</v>
      </c>
      <c r="D386" s="55" t="s">
        <v>26</v>
      </c>
      <c r="E386" s="57"/>
      <c r="F386" s="60">
        <v>12922.982142857143</v>
      </c>
      <c r="G386" s="60">
        <v>12466.425228571428</v>
      </c>
      <c r="H386" s="60">
        <v>11124.804685714287</v>
      </c>
      <c r="I386" s="59"/>
      <c r="J386" s="60">
        <v>7</v>
      </c>
      <c r="K386" s="60">
        <v>7</v>
      </c>
      <c r="L386" s="60">
        <v>7</v>
      </c>
      <c r="M386" s="57"/>
      <c r="N386" s="61" t="s">
        <v>26</v>
      </c>
      <c r="O386" s="56"/>
      <c r="P386" s="62" t="s">
        <v>30</v>
      </c>
      <c r="Q386" s="63"/>
      <c r="R386" s="64">
        <f t="shared" si="10"/>
        <v>90460.875</v>
      </c>
      <c r="S386" s="64">
        <f t="shared" si="10"/>
        <v>87264.976599999995</v>
      </c>
      <c r="T386" s="64">
        <f t="shared" si="10"/>
        <v>77873.632800000007</v>
      </c>
      <c r="U386" s="65">
        <f t="shared" si="11"/>
        <v>255599.48440000002</v>
      </c>
      <c r="W386" s="53"/>
      <c r="X386" s="53"/>
    </row>
    <row r="387" spans="1:24">
      <c r="A387" s="54" t="s">
        <v>20</v>
      </c>
      <c r="B387" s="55" t="s">
        <v>25</v>
      </c>
      <c r="C387" s="56">
        <v>7</v>
      </c>
      <c r="D387" s="55" t="s">
        <v>26</v>
      </c>
      <c r="E387" s="57"/>
      <c r="F387" s="60">
        <v>23882.2461</v>
      </c>
      <c r="G387" s="60">
        <v>20957.396499999999</v>
      </c>
      <c r="H387" s="60">
        <v>20076.168000000001</v>
      </c>
      <c r="I387" s="59"/>
      <c r="J387" s="60">
        <v>1</v>
      </c>
      <c r="K387" s="60">
        <v>1</v>
      </c>
      <c r="L387" s="60">
        <v>1</v>
      </c>
      <c r="M387" s="57"/>
      <c r="N387" s="61" t="s">
        <v>26</v>
      </c>
      <c r="O387" s="56"/>
      <c r="P387" s="62" t="s">
        <v>31</v>
      </c>
      <c r="Q387" s="63"/>
      <c r="R387" s="64">
        <f t="shared" si="10"/>
        <v>23882.2461</v>
      </c>
      <c r="S387" s="64">
        <f t="shared" si="10"/>
        <v>20957.396499999999</v>
      </c>
      <c r="T387" s="64">
        <f t="shared" si="10"/>
        <v>20076.168000000001</v>
      </c>
      <c r="U387" s="65">
        <f t="shared" si="11"/>
        <v>64915.810599999997</v>
      </c>
      <c r="W387" s="53"/>
      <c r="X387" s="53"/>
    </row>
    <row r="388" spans="1:24">
      <c r="A388" s="54" t="s">
        <v>20</v>
      </c>
      <c r="B388" s="55" t="s">
        <v>25</v>
      </c>
      <c r="C388" s="56">
        <v>7</v>
      </c>
      <c r="D388" s="55" t="s">
        <v>26</v>
      </c>
      <c r="E388" s="57"/>
      <c r="F388" s="60">
        <v>19618.6387</v>
      </c>
      <c r="G388" s="60">
        <v>20002.449199999999</v>
      </c>
      <c r="H388" s="60">
        <v>19161.3711</v>
      </c>
      <c r="I388" s="59"/>
      <c r="J388" s="60">
        <v>1</v>
      </c>
      <c r="K388" s="60">
        <v>1</v>
      </c>
      <c r="L388" s="60">
        <v>1</v>
      </c>
      <c r="M388" s="57"/>
      <c r="N388" s="61" t="s">
        <v>26</v>
      </c>
      <c r="O388" s="56"/>
      <c r="P388" s="62" t="s">
        <v>32</v>
      </c>
      <c r="Q388" s="63"/>
      <c r="R388" s="64">
        <f t="shared" si="10"/>
        <v>19618.6387</v>
      </c>
      <c r="S388" s="64">
        <f t="shared" si="10"/>
        <v>20002.449199999999</v>
      </c>
      <c r="T388" s="64">
        <f t="shared" si="10"/>
        <v>19161.3711</v>
      </c>
      <c r="U388" s="65">
        <f t="shared" si="11"/>
        <v>58782.459000000003</v>
      </c>
      <c r="W388" s="53"/>
      <c r="X388" s="53"/>
    </row>
    <row r="389" spans="1:24">
      <c r="A389" s="54" t="s">
        <v>20</v>
      </c>
      <c r="B389" s="55" t="s">
        <v>137</v>
      </c>
      <c r="C389" s="56">
        <v>7</v>
      </c>
      <c r="D389" s="55" t="s">
        <v>26</v>
      </c>
      <c r="E389" s="57"/>
      <c r="F389" s="60">
        <v>8345.7431749999996</v>
      </c>
      <c r="G389" s="60">
        <v>6974.3232500000004</v>
      </c>
      <c r="H389" s="60">
        <v>6681.0619999999999</v>
      </c>
      <c r="I389" s="59"/>
      <c r="J389" s="60">
        <v>4</v>
      </c>
      <c r="K389" s="60">
        <v>4</v>
      </c>
      <c r="L389" s="60">
        <v>4</v>
      </c>
      <c r="M389" s="57"/>
      <c r="N389" s="61" t="s">
        <v>26</v>
      </c>
      <c r="O389" s="56"/>
      <c r="P389" s="62" t="s">
        <v>27</v>
      </c>
      <c r="Q389" s="63"/>
      <c r="R389" s="64">
        <f t="shared" si="10"/>
        <v>33382.972699999998</v>
      </c>
      <c r="S389" s="64">
        <f t="shared" si="10"/>
        <v>27897.293000000001</v>
      </c>
      <c r="T389" s="64">
        <f t="shared" si="10"/>
        <v>26724.248</v>
      </c>
      <c r="U389" s="65">
        <f t="shared" si="11"/>
        <v>88004.51370000001</v>
      </c>
      <c r="W389" s="53"/>
      <c r="X389" s="53"/>
    </row>
    <row r="390" spans="1:24">
      <c r="A390" s="54" t="s">
        <v>20</v>
      </c>
      <c r="B390" s="55" t="s">
        <v>137</v>
      </c>
      <c r="C390" s="56">
        <v>7</v>
      </c>
      <c r="D390" s="55" t="s">
        <v>26</v>
      </c>
      <c r="E390" s="57"/>
      <c r="F390" s="60">
        <v>7610.824221428571</v>
      </c>
      <c r="G390" s="60">
        <v>6417.375</v>
      </c>
      <c r="H390" s="60">
        <v>6014.5011142857138</v>
      </c>
      <c r="I390" s="59"/>
      <c r="J390" s="60">
        <v>14</v>
      </c>
      <c r="K390" s="60">
        <v>14</v>
      </c>
      <c r="L390" s="60">
        <v>14</v>
      </c>
      <c r="M390" s="57"/>
      <c r="N390" s="61" t="s">
        <v>26</v>
      </c>
      <c r="O390" s="56"/>
      <c r="P390" s="62" t="s">
        <v>23</v>
      </c>
      <c r="Q390" s="63"/>
      <c r="R390" s="64">
        <f t="shared" si="10"/>
        <v>106551.53909999999</v>
      </c>
      <c r="S390" s="64">
        <f t="shared" si="10"/>
        <v>89843.25</v>
      </c>
      <c r="T390" s="64">
        <f t="shared" si="10"/>
        <v>84203.015599999999</v>
      </c>
      <c r="U390" s="65">
        <f t="shared" si="11"/>
        <v>280597.80469999998</v>
      </c>
      <c r="W390" s="53"/>
      <c r="X390" s="53"/>
    </row>
    <row r="391" spans="1:24">
      <c r="A391" s="54" t="s">
        <v>20</v>
      </c>
      <c r="B391" s="55" t="s">
        <v>137</v>
      </c>
      <c r="C391" s="56">
        <v>7</v>
      </c>
      <c r="D391" s="55" t="s">
        <v>26</v>
      </c>
      <c r="E391" s="57"/>
      <c r="F391" s="60">
        <v>10618.396500000001</v>
      </c>
      <c r="G391" s="60">
        <v>8532.9784999999993</v>
      </c>
      <c r="H391" s="60">
        <v>8174.1787000000004</v>
      </c>
      <c r="I391" s="59"/>
      <c r="J391" s="60">
        <v>1</v>
      </c>
      <c r="K391" s="60">
        <v>1</v>
      </c>
      <c r="L391" s="60">
        <v>1</v>
      </c>
      <c r="M391" s="57"/>
      <c r="N391" s="61" t="s">
        <v>26</v>
      </c>
      <c r="O391" s="56"/>
      <c r="P391" s="62" t="s">
        <v>28</v>
      </c>
      <c r="Q391" s="63"/>
      <c r="R391" s="64">
        <f t="shared" si="10"/>
        <v>10618.396500000001</v>
      </c>
      <c r="S391" s="64">
        <f t="shared" si="10"/>
        <v>8532.9784999999993</v>
      </c>
      <c r="T391" s="64">
        <f t="shared" si="10"/>
        <v>8174.1787000000004</v>
      </c>
      <c r="U391" s="65">
        <f t="shared" si="11"/>
        <v>27325.5537</v>
      </c>
      <c r="W391" s="53"/>
      <c r="X391" s="53"/>
    </row>
    <row r="392" spans="1:24">
      <c r="A392" s="54" t="s">
        <v>20</v>
      </c>
      <c r="B392" s="55" t="s">
        <v>137</v>
      </c>
      <c r="C392" s="56">
        <v>7</v>
      </c>
      <c r="D392" s="55" t="s">
        <v>26</v>
      </c>
      <c r="E392" s="57"/>
      <c r="F392" s="60">
        <v>9303.3183499999996</v>
      </c>
      <c r="G392" s="60">
        <v>8089.4931749999996</v>
      </c>
      <c r="H392" s="60">
        <v>7438.9331000000002</v>
      </c>
      <c r="I392" s="59"/>
      <c r="J392" s="60">
        <v>4</v>
      </c>
      <c r="K392" s="60">
        <v>4</v>
      </c>
      <c r="L392" s="60">
        <v>4</v>
      </c>
      <c r="M392" s="57"/>
      <c r="N392" s="61" t="s">
        <v>26</v>
      </c>
      <c r="O392" s="56"/>
      <c r="P392" s="62" t="s">
        <v>29</v>
      </c>
      <c r="Q392" s="63"/>
      <c r="R392" s="64">
        <f t="shared" si="10"/>
        <v>37213.273399999998</v>
      </c>
      <c r="S392" s="64">
        <f t="shared" si="10"/>
        <v>32357.972699999998</v>
      </c>
      <c r="T392" s="64">
        <f t="shared" si="10"/>
        <v>29755.732400000001</v>
      </c>
      <c r="U392" s="65">
        <f t="shared" si="11"/>
        <v>99326.978499999997</v>
      </c>
      <c r="W392" s="53"/>
      <c r="X392" s="53"/>
    </row>
    <row r="393" spans="1:24">
      <c r="A393" s="54" t="s">
        <v>20</v>
      </c>
      <c r="B393" s="55" t="s">
        <v>137</v>
      </c>
      <c r="C393" s="56">
        <v>7</v>
      </c>
      <c r="D393" s="55" t="s">
        <v>26</v>
      </c>
      <c r="E393" s="57"/>
      <c r="F393" s="60">
        <v>0</v>
      </c>
      <c r="G393" s="60">
        <v>0</v>
      </c>
      <c r="H393" s="60">
        <v>0</v>
      </c>
      <c r="I393" s="59"/>
      <c r="J393" s="60">
        <v>0</v>
      </c>
      <c r="K393" s="60">
        <v>0</v>
      </c>
      <c r="L393" s="60">
        <v>0</v>
      </c>
      <c r="M393" s="57"/>
      <c r="N393" s="61" t="s">
        <v>26</v>
      </c>
      <c r="O393" s="56"/>
      <c r="P393" s="62" t="s">
        <v>37</v>
      </c>
      <c r="Q393" s="63"/>
      <c r="R393" s="64">
        <f t="shared" si="10"/>
        <v>0</v>
      </c>
      <c r="S393" s="64">
        <f t="shared" si="10"/>
        <v>0</v>
      </c>
      <c r="T393" s="64">
        <f t="shared" si="10"/>
        <v>0</v>
      </c>
      <c r="U393" s="65">
        <f t="shared" si="11"/>
        <v>0</v>
      </c>
      <c r="W393" s="53"/>
      <c r="X393" s="53"/>
    </row>
    <row r="394" spans="1:24">
      <c r="A394" s="54" t="s">
        <v>20</v>
      </c>
      <c r="B394" s="55" t="s">
        <v>137</v>
      </c>
      <c r="C394" s="56">
        <v>7</v>
      </c>
      <c r="D394" s="55" t="s">
        <v>26</v>
      </c>
      <c r="E394" s="57"/>
      <c r="F394" s="60">
        <v>3113.0789</v>
      </c>
      <c r="G394" s="60">
        <v>3134.9585000000002</v>
      </c>
      <c r="H394" s="60">
        <v>3654.9546</v>
      </c>
      <c r="I394" s="59"/>
      <c r="J394" s="60">
        <v>1</v>
      </c>
      <c r="K394" s="60">
        <v>1</v>
      </c>
      <c r="L394" s="60">
        <v>1</v>
      </c>
      <c r="M394" s="57"/>
      <c r="N394" s="61" t="s">
        <v>26</v>
      </c>
      <c r="O394" s="56"/>
      <c r="P394" s="62" t="s">
        <v>35</v>
      </c>
      <c r="Q394" s="63"/>
      <c r="R394" s="64">
        <f t="shared" si="10"/>
        <v>3113.0789</v>
      </c>
      <c r="S394" s="64">
        <f t="shared" si="10"/>
        <v>3134.9585000000002</v>
      </c>
      <c r="T394" s="64">
        <f t="shared" si="10"/>
        <v>3654.9546</v>
      </c>
      <c r="U394" s="65">
        <f t="shared" si="11"/>
        <v>9902.9920000000002</v>
      </c>
      <c r="W394" s="53"/>
      <c r="X394" s="53"/>
    </row>
    <row r="395" spans="1:24">
      <c r="A395" s="54" t="s">
        <v>20</v>
      </c>
      <c r="B395" s="55" t="s">
        <v>137</v>
      </c>
      <c r="C395" s="56">
        <v>7</v>
      </c>
      <c r="D395" s="55" t="s">
        <v>26</v>
      </c>
      <c r="E395" s="57"/>
      <c r="F395" s="60">
        <v>8785.3196666666663</v>
      </c>
      <c r="G395" s="60">
        <v>7759.1028666666671</v>
      </c>
      <c r="H395" s="60">
        <v>7225.9049333333342</v>
      </c>
      <c r="I395" s="59"/>
      <c r="J395" s="60">
        <v>3</v>
      </c>
      <c r="K395" s="60">
        <v>3</v>
      </c>
      <c r="L395" s="60">
        <v>3</v>
      </c>
      <c r="M395" s="57"/>
      <c r="N395" s="61" t="s">
        <v>26</v>
      </c>
      <c r="O395" s="56"/>
      <c r="P395" s="62" t="s">
        <v>30</v>
      </c>
      <c r="Q395" s="63"/>
      <c r="R395" s="64">
        <f t="shared" si="10"/>
        <v>26355.958999999999</v>
      </c>
      <c r="S395" s="64">
        <f t="shared" si="10"/>
        <v>23277.3086</v>
      </c>
      <c r="T395" s="64">
        <f t="shared" si="10"/>
        <v>21677.714800000002</v>
      </c>
      <c r="U395" s="65">
        <f t="shared" si="11"/>
        <v>71310.982400000008</v>
      </c>
      <c r="W395" s="53"/>
      <c r="X395" s="53"/>
    </row>
    <row r="396" spans="1:24">
      <c r="A396" s="54" t="s">
        <v>20</v>
      </c>
      <c r="B396" s="55" t="s">
        <v>137</v>
      </c>
      <c r="C396" s="56">
        <v>7</v>
      </c>
      <c r="D396" s="55" t="s">
        <v>26</v>
      </c>
      <c r="E396" s="57"/>
      <c r="F396" s="60">
        <v>5822.5722666666661</v>
      </c>
      <c r="G396" s="60">
        <v>3998.6792</v>
      </c>
      <c r="H396" s="60">
        <v>3830.5400500000001</v>
      </c>
      <c r="I396" s="59"/>
      <c r="J396" s="60">
        <v>3</v>
      </c>
      <c r="K396" s="60">
        <v>2</v>
      </c>
      <c r="L396" s="60">
        <v>2</v>
      </c>
      <c r="M396" s="57"/>
      <c r="N396" s="61" t="s">
        <v>26</v>
      </c>
      <c r="O396" s="56"/>
      <c r="P396" s="62" t="s">
        <v>38</v>
      </c>
      <c r="Q396" s="63"/>
      <c r="R396" s="64">
        <f t="shared" si="10"/>
        <v>17467.716799999998</v>
      </c>
      <c r="S396" s="64">
        <f t="shared" si="10"/>
        <v>7997.3584000000001</v>
      </c>
      <c r="T396" s="64">
        <f t="shared" si="10"/>
        <v>7661.0801000000001</v>
      </c>
      <c r="U396" s="65">
        <f t="shared" si="11"/>
        <v>33126.155299999999</v>
      </c>
      <c r="W396" s="53"/>
      <c r="X396" s="53"/>
    </row>
    <row r="397" spans="1:24">
      <c r="A397" s="54" t="s">
        <v>20</v>
      </c>
      <c r="B397" s="55" t="s">
        <v>138</v>
      </c>
      <c r="C397" s="56">
        <v>7</v>
      </c>
      <c r="D397" s="55" t="s">
        <v>26</v>
      </c>
      <c r="E397" s="57"/>
      <c r="F397" s="60">
        <v>4181.0537000000004</v>
      </c>
      <c r="G397" s="60">
        <v>4262.8505999999998</v>
      </c>
      <c r="H397" s="60">
        <v>4083.6030000000001</v>
      </c>
      <c r="I397" s="59"/>
      <c r="J397" s="60">
        <v>1</v>
      </c>
      <c r="K397" s="60">
        <v>1</v>
      </c>
      <c r="L397" s="60">
        <v>1</v>
      </c>
      <c r="M397" s="57"/>
      <c r="N397" s="61" t="s">
        <v>26</v>
      </c>
      <c r="O397" s="56"/>
      <c r="P397" s="62" t="s">
        <v>23</v>
      </c>
      <c r="Q397" s="63"/>
      <c r="R397" s="64">
        <f t="shared" ref="R397:T478" si="12">IFERROR(F397*J397,0)</f>
        <v>4181.0537000000004</v>
      </c>
      <c r="S397" s="64">
        <f t="shared" si="12"/>
        <v>4262.8505999999998</v>
      </c>
      <c r="T397" s="64">
        <f t="shared" si="12"/>
        <v>4083.6030000000001</v>
      </c>
      <c r="U397" s="65">
        <f t="shared" ref="U397:U478" si="13">IFERROR(R397+S397+T397,0)</f>
        <v>12527.507300000001</v>
      </c>
      <c r="W397" s="53"/>
      <c r="X397" s="53"/>
    </row>
    <row r="398" spans="1:24">
      <c r="A398" s="54" t="s">
        <v>20</v>
      </c>
      <c r="B398" s="55" t="s">
        <v>138</v>
      </c>
      <c r="C398" s="56">
        <v>7</v>
      </c>
      <c r="D398" s="55" t="s">
        <v>26</v>
      </c>
      <c r="E398" s="57"/>
      <c r="F398" s="60">
        <v>6119.1962999999996</v>
      </c>
      <c r="G398" s="60">
        <v>6238.9092000000001</v>
      </c>
      <c r="H398" s="60">
        <v>5976.5712999999996</v>
      </c>
      <c r="I398" s="59"/>
      <c r="J398" s="60">
        <v>1</v>
      </c>
      <c r="K398" s="60">
        <v>1</v>
      </c>
      <c r="L398" s="60">
        <v>1</v>
      </c>
      <c r="M398" s="57"/>
      <c r="N398" s="61" t="s">
        <v>26</v>
      </c>
      <c r="O398" s="56"/>
      <c r="P398" s="62" t="s">
        <v>29</v>
      </c>
      <c r="Q398" s="63"/>
      <c r="R398" s="64">
        <f t="shared" si="12"/>
        <v>6119.1962999999996</v>
      </c>
      <c r="S398" s="64">
        <f t="shared" si="12"/>
        <v>6238.9092000000001</v>
      </c>
      <c r="T398" s="64">
        <f t="shared" si="12"/>
        <v>5976.5712999999996</v>
      </c>
      <c r="U398" s="65">
        <f t="shared" si="13"/>
        <v>18334.676800000001</v>
      </c>
      <c r="W398" s="53"/>
      <c r="X398" s="53"/>
    </row>
    <row r="399" spans="1:24">
      <c r="A399" s="54" t="s">
        <v>20</v>
      </c>
      <c r="B399" s="55" t="s">
        <v>139</v>
      </c>
      <c r="C399" s="56">
        <v>7</v>
      </c>
      <c r="D399" s="55" t="s">
        <v>26</v>
      </c>
      <c r="E399" s="57"/>
      <c r="F399" s="60">
        <v>15048.161466666666</v>
      </c>
      <c r="G399" s="60">
        <v>15392.40885</v>
      </c>
      <c r="H399" s="60">
        <v>14331.302083333334</v>
      </c>
      <c r="I399" s="59"/>
      <c r="J399" s="60">
        <v>6</v>
      </c>
      <c r="K399" s="60">
        <v>6</v>
      </c>
      <c r="L399" s="60">
        <v>6</v>
      </c>
      <c r="M399" s="57"/>
      <c r="N399" s="61" t="s">
        <v>26</v>
      </c>
      <c r="O399" s="56"/>
      <c r="P399" s="62" t="s">
        <v>27</v>
      </c>
      <c r="Q399" s="63"/>
      <c r="R399" s="64">
        <f t="shared" si="12"/>
        <v>90288.968800000002</v>
      </c>
      <c r="S399" s="64">
        <f t="shared" si="12"/>
        <v>92354.453099999999</v>
      </c>
      <c r="T399" s="64">
        <f t="shared" si="12"/>
        <v>85987.8125</v>
      </c>
      <c r="U399" s="65">
        <f t="shared" si="13"/>
        <v>268631.23440000002</v>
      </c>
      <c r="W399" s="53"/>
      <c r="X399" s="53"/>
    </row>
    <row r="400" spans="1:24">
      <c r="A400" s="54" t="s">
        <v>20</v>
      </c>
      <c r="B400" s="55" t="s">
        <v>139</v>
      </c>
      <c r="C400" s="56">
        <v>7</v>
      </c>
      <c r="D400" s="55" t="s">
        <v>26</v>
      </c>
      <c r="E400" s="57"/>
      <c r="F400" s="60">
        <v>14846.042970833332</v>
      </c>
      <c r="G400" s="60">
        <v>13324.160158333332</v>
      </c>
      <c r="H400" s="60">
        <v>12372.188804166666</v>
      </c>
      <c r="I400" s="59"/>
      <c r="J400" s="60">
        <v>24</v>
      </c>
      <c r="K400" s="60">
        <v>24</v>
      </c>
      <c r="L400" s="60">
        <v>24</v>
      </c>
      <c r="M400" s="57"/>
      <c r="N400" s="61" t="s">
        <v>26</v>
      </c>
      <c r="O400" s="56"/>
      <c r="P400" s="62" t="s">
        <v>23</v>
      </c>
      <c r="Q400" s="63"/>
      <c r="R400" s="64">
        <f t="shared" si="12"/>
        <v>356305.03129999997</v>
      </c>
      <c r="S400" s="64">
        <f t="shared" si="12"/>
        <v>319779.84379999997</v>
      </c>
      <c r="T400" s="64">
        <f t="shared" si="12"/>
        <v>296932.53129999997</v>
      </c>
      <c r="U400" s="65">
        <f t="shared" si="13"/>
        <v>973017.40639999998</v>
      </c>
      <c r="W400" s="53"/>
      <c r="X400" s="53"/>
    </row>
    <row r="401" spans="1:24">
      <c r="A401" s="54" t="s">
        <v>20</v>
      </c>
      <c r="B401" s="55" t="s">
        <v>139</v>
      </c>
      <c r="C401" s="56">
        <v>7</v>
      </c>
      <c r="D401" s="55" t="s">
        <v>26</v>
      </c>
      <c r="E401" s="57"/>
      <c r="F401" s="60">
        <v>13795.253900000002</v>
      </c>
      <c r="G401" s="60">
        <v>13281.910166666667</v>
      </c>
      <c r="H401" s="60">
        <v>16916.289049999999</v>
      </c>
      <c r="I401" s="59"/>
      <c r="J401" s="60">
        <v>3</v>
      </c>
      <c r="K401" s="60">
        <v>3</v>
      </c>
      <c r="L401" s="60">
        <v>2</v>
      </c>
      <c r="M401" s="57"/>
      <c r="N401" s="61" t="s">
        <v>26</v>
      </c>
      <c r="O401" s="56"/>
      <c r="P401" s="62" t="s">
        <v>28</v>
      </c>
      <c r="Q401" s="63"/>
      <c r="R401" s="64">
        <f t="shared" si="12"/>
        <v>41385.761700000003</v>
      </c>
      <c r="S401" s="64">
        <f t="shared" si="12"/>
        <v>39845.730499999998</v>
      </c>
      <c r="T401" s="64">
        <f t="shared" si="12"/>
        <v>33832.578099999999</v>
      </c>
      <c r="U401" s="65">
        <f t="shared" si="13"/>
        <v>115064.07030000001</v>
      </c>
      <c r="W401" s="53"/>
      <c r="X401" s="53"/>
    </row>
    <row r="402" spans="1:24">
      <c r="A402" s="54" t="s">
        <v>20</v>
      </c>
      <c r="B402" s="55" t="s">
        <v>139</v>
      </c>
      <c r="C402" s="56">
        <v>7</v>
      </c>
      <c r="D402" s="55" t="s">
        <v>26</v>
      </c>
      <c r="E402" s="57"/>
      <c r="F402" s="60">
        <v>14978.703122222223</v>
      </c>
      <c r="G402" s="60">
        <v>15207.210066666668</v>
      </c>
      <c r="H402" s="60">
        <v>14413.881077777776</v>
      </c>
      <c r="I402" s="59"/>
      <c r="J402" s="60">
        <v>9</v>
      </c>
      <c r="K402" s="60">
        <v>9</v>
      </c>
      <c r="L402" s="60">
        <v>9</v>
      </c>
      <c r="M402" s="57"/>
      <c r="N402" s="61" t="s">
        <v>26</v>
      </c>
      <c r="O402" s="56"/>
      <c r="P402" s="62" t="s">
        <v>29</v>
      </c>
      <c r="Q402" s="63"/>
      <c r="R402" s="64">
        <f t="shared" si="12"/>
        <v>134808.32810000001</v>
      </c>
      <c r="S402" s="64">
        <f t="shared" si="12"/>
        <v>136864.89060000001</v>
      </c>
      <c r="T402" s="64">
        <f t="shared" si="12"/>
        <v>129724.92969999998</v>
      </c>
      <c r="U402" s="65">
        <f t="shared" si="13"/>
        <v>401398.14840000001</v>
      </c>
      <c r="W402" s="53"/>
      <c r="X402" s="53"/>
    </row>
    <row r="403" spans="1:24">
      <c r="A403" s="54" t="s">
        <v>20</v>
      </c>
      <c r="B403" s="55" t="s">
        <v>139</v>
      </c>
      <c r="C403" s="56">
        <v>7</v>
      </c>
      <c r="D403" s="55" t="s">
        <v>26</v>
      </c>
      <c r="E403" s="57"/>
      <c r="F403" s="60">
        <v>13328.0052</v>
      </c>
      <c r="G403" s="60">
        <v>13767.903633333333</v>
      </c>
      <c r="H403" s="60">
        <v>16555.923849999999</v>
      </c>
      <c r="I403" s="59"/>
      <c r="J403" s="60">
        <v>3</v>
      </c>
      <c r="K403" s="60">
        <v>3</v>
      </c>
      <c r="L403" s="60">
        <v>2</v>
      </c>
      <c r="M403" s="57"/>
      <c r="N403" s="61" t="s">
        <v>26</v>
      </c>
      <c r="O403" s="56"/>
      <c r="P403" s="62" t="s">
        <v>30</v>
      </c>
      <c r="Q403" s="63"/>
      <c r="R403" s="64">
        <f t="shared" si="12"/>
        <v>39984.015599999999</v>
      </c>
      <c r="S403" s="64">
        <f t="shared" si="12"/>
        <v>41303.710899999998</v>
      </c>
      <c r="T403" s="64">
        <f t="shared" si="12"/>
        <v>33111.847699999998</v>
      </c>
      <c r="U403" s="65">
        <f t="shared" si="13"/>
        <v>114399.57419999999</v>
      </c>
      <c r="W403" s="53"/>
      <c r="X403" s="53"/>
    </row>
    <row r="404" spans="1:24">
      <c r="A404" s="54" t="s">
        <v>20</v>
      </c>
      <c r="B404" s="55" t="s">
        <v>139</v>
      </c>
      <c r="C404" s="56">
        <v>7</v>
      </c>
      <c r="D404" s="55" t="s">
        <v>26</v>
      </c>
      <c r="E404" s="57"/>
      <c r="F404" s="60">
        <v>31722.666000000001</v>
      </c>
      <c r="G404" s="60">
        <v>23356.992200000001</v>
      </c>
      <c r="H404" s="60">
        <v>21754.046900000001</v>
      </c>
      <c r="I404" s="59"/>
      <c r="J404" s="60">
        <v>1</v>
      </c>
      <c r="K404" s="60">
        <v>1</v>
      </c>
      <c r="L404" s="60">
        <v>1</v>
      </c>
      <c r="M404" s="57"/>
      <c r="N404" s="61" t="s">
        <v>26</v>
      </c>
      <c r="O404" s="56"/>
      <c r="P404" s="62" t="s">
        <v>38</v>
      </c>
      <c r="Q404" s="63"/>
      <c r="R404" s="64">
        <f t="shared" si="12"/>
        <v>31722.666000000001</v>
      </c>
      <c r="S404" s="64">
        <f t="shared" si="12"/>
        <v>23356.992200000001</v>
      </c>
      <c r="T404" s="64">
        <f t="shared" si="12"/>
        <v>21754.046900000001</v>
      </c>
      <c r="U404" s="65">
        <f t="shared" si="13"/>
        <v>76833.705100000006</v>
      </c>
      <c r="W404" s="53"/>
      <c r="X404" s="53"/>
    </row>
    <row r="405" spans="1:24">
      <c r="A405" s="54" t="s">
        <v>20</v>
      </c>
      <c r="B405" s="55" t="s">
        <v>139</v>
      </c>
      <c r="C405" s="56">
        <v>7</v>
      </c>
      <c r="D405" s="55" t="s">
        <v>26</v>
      </c>
      <c r="E405" s="57"/>
      <c r="F405" s="60">
        <v>11373.3496</v>
      </c>
      <c r="G405" s="60">
        <v>9950.7656000000006</v>
      </c>
      <c r="H405" s="60">
        <v>8911.5342000000001</v>
      </c>
      <c r="I405" s="59"/>
      <c r="J405" s="60">
        <v>1</v>
      </c>
      <c r="K405" s="60">
        <v>1</v>
      </c>
      <c r="L405" s="60">
        <v>1</v>
      </c>
      <c r="M405" s="57"/>
      <c r="N405" s="61" t="s">
        <v>26</v>
      </c>
      <c r="O405" s="56"/>
      <c r="P405" s="62" t="s">
        <v>39</v>
      </c>
      <c r="Q405" s="63"/>
      <c r="R405" s="64">
        <f t="shared" si="12"/>
        <v>11373.3496</v>
      </c>
      <c r="S405" s="64">
        <f t="shared" si="12"/>
        <v>9950.7656000000006</v>
      </c>
      <c r="T405" s="64">
        <f t="shared" si="12"/>
        <v>8911.5342000000001</v>
      </c>
      <c r="U405" s="65">
        <f t="shared" si="13"/>
        <v>30235.649400000002</v>
      </c>
      <c r="W405" s="53"/>
      <c r="X405" s="53"/>
    </row>
    <row r="406" spans="1:24">
      <c r="A406" s="54" t="s">
        <v>20</v>
      </c>
      <c r="B406" s="55" t="s">
        <v>139</v>
      </c>
      <c r="C406" s="56">
        <v>7</v>
      </c>
      <c r="D406" s="55" t="s">
        <v>26</v>
      </c>
      <c r="E406" s="57"/>
      <c r="F406" s="60">
        <v>23322.8125</v>
      </c>
      <c r="G406" s="60">
        <v>19300.843799999999</v>
      </c>
      <c r="H406" s="60">
        <v>18855.3789</v>
      </c>
      <c r="I406" s="59"/>
      <c r="J406" s="60">
        <v>1</v>
      </c>
      <c r="K406" s="60">
        <v>1</v>
      </c>
      <c r="L406" s="60">
        <v>1</v>
      </c>
      <c r="M406" s="57"/>
      <c r="N406" s="61" t="s">
        <v>26</v>
      </c>
      <c r="O406" s="56"/>
      <c r="P406" s="62" t="s">
        <v>31</v>
      </c>
      <c r="Q406" s="63"/>
      <c r="R406" s="64">
        <f t="shared" si="12"/>
        <v>23322.8125</v>
      </c>
      <c r="S406" s="64">
        <f t="shared" si="12"/>
        <v>19300.843799999999</v>
      </c>
      <c r="T406" s="64">
        <f t="shared" si="12"/>
        <v>18855.3789</v>
      </c>
      <c r="U406" s="65">
        <f t="shared" si="13"/>
        <v>61479.035199999998</v>
      </c>
      <c r="W406" s="53"/>
      <c r="X406" s="53"/>
    </row>
    <row r="407" spans="1:24">
      <c r="A407" s="54" t="s">
        <v>20</v>
      </c>
      <c r="B407" s="55" t="s">
        <v>140</v>
      </c>
      <c r="C407" s="56">
        <v>7</v>
      </c>
      <c r="D407" s="55" t="s">
        <v>26</v>
      </c>
      <c r="E407" s="57"/>
      <c r="F407" s="60">
        <v>10084.625</v>
      </c>
      <c r="G407" s="60">
        <v>8636.8291000000008</v>
      </c>
      <c r="H407" s="60">
        <v>7652.8472000000002</v>
      </c>
      <c r="I407" s="59"/>
      <c r="J407" s="60">
        <v>1</v>
      </c>
      <c r="K407" s="60">
        <v>1</v>
      </c>
      <c r="L407" s="60">
        <v>1</v>
      </c>
      <c r="M407" s="57"/>
      <c r="N407" s="61" t="s">
        <v>26</v>
      </c>
      <c r="O407" s="56"/>
      <c r="P407" s="62" t="s">
        <v>27</v>
      </c>
      <c r="Q407" s="63"/>
      <c r="R407" s="64">
        <f t="shared" si="12"/>
        <v>10084.625</v>
      </c>
      <c r="S407" s="64">
        <f t="shared" si="12"/>
        <v>8636.8291000000008</v>
      </c>
      <c r="T407" s="64">
        <f t="shared" si="12"/>
        <v>7652.8472000000002</v>
      </c>
      <c r="U407" s="65">
        <f t="shared" si="13"/>
        <v>26374.301300000003</v>
      </c>
      <c r="W407" s="53"/>
      <c r="X407" s="53"/>
    </row>
    <row r="408" spans="1:24">
      <c r="A408" s="54" t="s">
        <v>20</v>
      </c>
      <c r="B408" s="55" t="s">
        <v>140</v>
      </c>
      <c r="C408" s="56">
        <v>7</v>
      </c>
      <c r="D408" s="55" t="s">
        <v>26</v>
      </c>
      <c r="E408" s="57"/>
      <c r="F408" s="60">
        <v>9453.0150243902444</v>
      </c>
      <c r="G408" s="60">
        <v>8328.2017630662031</v>
      </c>
      <c r="H408" s="60">
        <v>7415.6021324041812</v>
      </c>
      <c r="I408" s="59"/>
      <c r="J408" s="60">
        <v>14.35</v>
      </c>
      <c r="K408" s="60">
        <v>14.35</v>
      </c>
      <c r="L408" s="60">
        <v>14.35</v>
      </c>
      <c r="M408" s="57"/>
      <c r="N408" s="61" t="s">
        <v>26</v>
      </c>
      <c r="O408" s="56"/>
      <c r="P408" s="62" t="s">
        <v>23</v>
      </c>
      <c r="Q408" s="63"/>
      <c r="R408" s="64">
        <f t="shared" si="12"/>
        <v>135650.76560000001</v>
      </c>
      <c r="S408" s="64">
        <f t="shared" si="12"/>
        <v>119509.69530000001</v>
      </c>
      <c r="T408" s="64">
        <f t="shared" si="12"/>
        <v>106413.8906</v>
      </c>
      <c r="U408" s="65">
        <f t="shared" si="13"/>
        <v>361574.35149999999</v>
      </c>
      <c r="W408" s="53"/>
      <c r="X408" s="53"/>
    </row>
    <row r="409" spans="1:24">
      <c r="A409" s="54" t="s">
        <v>20</v>
      </c>
      <c r="B409" s="55" t="s">
        <v>140</v>
      </c>
      <c r="C409" s="56">
        <v>7</v>
      </c>
      <c r="D409" s="55" t="s">
        <v>26</v>
      </c>
      <c r="E409" s="57"/>
      <c r="F409" s="60">
        <v>8155.0097999999998</v>
      </c>
      <c r="G409" s="60">
        <v>8962.6152000000002</v>
      </c>
      <c r="H409" s="60">
        <v>7964.9350999999997</v>
      </c>
      <c r="I409" s="59"/>
      <c r="J409" s="60">
        <v>1</v>
      </c>
      <c r="K409" s="60">
        <v>1</v>
      </c>
      <c r="L409" s="60">
        <v>1</v>
      </c>
      <c r="M409" s="57"/>
      <c r="N409" s="61" t="s">
        <v>26</v>
      </c>
      <c r="O409" s="56"/>
      <c r="P409" s="62" t="s">
        <v>28</v>
      </c>
      <c r="Q409" s="63"/>
      <c r="R409" s="64">
        <f t="shared" si="12"/>
        <v>8155.0097999999998</v>
      </c>
      <c r="S409" s="64">
        <f t="shared" si="12"/>
        <v>8962.6152000000002</v>
      </c>
      <c r="T409" s="64">
        <f t="shared" si="12"/>
        <v>7964.9350999999997</v>
      </c>
      <c r="U409" s="65">
        <f t="shared" si="13"/>
        <v>25082.560099999999</v>
      </c>
      <c r="W409" s="53"/>
      <c r="X409" s="53"/>
    </row>
    <row r="410" spans="1:24">
      <c r="A410" s="54" t="s">
        <v>20</v>
      </c>
      <c r="B410" s="55" t="s">
        <v>140</v>
      </c>
      <c r="C410" s="56">
        <v>7</v>
      </c>
      <c r="D410" s="55" t="s">
        <v>26</v>
      </c>
      <c r="E410" s="57"/>
      <c r="F410" s="60">
        <v>10611.023433333334</v>
      </c>
      <c r="G410" s="60">
        <v>8957.5045666666665</v>
      </c>
      <c r="H410" s="60">
        <v>8166.9772000000003</v>
      </c>
      <c r="I410" s="59"/>
      <c r="J410" s="60">
        <v>3</v>
      </c>
      <c r="K410" s="60">
        <v>3</v>
      </c>
      <c r="L410" s="60">
        <v>3</v>
      </c>
      <c r="M410" s="57"/>
      <c r="N410" s="61" t="s">
        <v>26</v>
      </c>
      <c r="O410" s="56"/>
      <c r="P410" s="62" t="s">
        <v>29</v>
      </c>
      <c r="Q410" s="63"/>
      <c r="R410" s="64">
        <f t="shared" si="12"/>
        <v>31833.070299999999</v>
      </c>
      <c r="S410" s="64">
        <f t="shared" si="12"/>
        <v>26872.5137</v>
      </c>
      <c r="T410" s="64">
        <f t="shared" si="12"/>
        <v>24500.9316</v>
      </c>
      <c r="U410" s="65">
        <f t="shared" si="13"/>
        <v>83206.515599999999</v>
      </c>
      <c r="W410" s="53"/>
      <c r="X410" s="53"/>
    </row>
    <row r="411" spans="1:24">
      <c r="A411" s="54" t="s">
        <v>20</v>
      </c>
      <c r="B411" s="55" t="s">
        <v>140</v>
      </c>
      <c r="C411" s="56">
        <v>7</v>
      </c>
      <c r="D411" s="55" t="s">
        <v>26</v>
      </c>
      <c r="E411" s="57"/>
      <c r="F411" s="60">
        <v>10250.2412</v>
      </c>
      <c r="G411" s="60">
        <v>8157.6196</v>
      </c>
      <c r="H411" s="60">
        <v>7814.6025</v>
      </c>
      <c r="I411" s="59"/>
      <c r="J411" s="60">
        <v>1</v>
      </c>
      <c r="K411" s="60">
        <v>1</v>
      </c>
      <c r="L411" s="60">
        <v>1</v>
      </c>
      <c r="M411" s="57"/>
      <c r="N411" s="61" t="s">
        <v>26</v>
      </c>
      <c r="O411" s="56"/>
      <c r="P411" s="62" t="s">
        <v>38</v>
      </c>
      <c r="Q411" s="63"/>
      <c r="R411" s="64">
        <f t="shared" si="12"/>
        <v>10250.2412</v>
      </c>
      <c r="S411" s="64">
        <f t="shared" si="12"/>
        <v>8157.6196</v>
      </c>
      <c r="T411" s="64">
        <f t="shared" si="12"/>
        <v>7814.6025</v>
      </c>
      <c r="U411" s="65">
        <f t="shared" si="13"/>
        <v>26222.463300000003</v>
      </c>
      <c r="W411" s="53"/>
      <c r="X411" s="53"/>
    </row>
    <row r="412" spans="1:24">
      <c r="A412" s="54" t="s">
        <v>20</v>
      </c>
      <c r="B412" s="55" t="s">
        <v>141</v>
      </c>
      <c r="C412" s="56">
        <v>7</v>
      </c>
      <c r="D412" s="55" t="s">
        <v>26</v>
      </c>
      <c r="E412" s="57"/>
      <c r="F412" s="60">
        <v>10886.37305</v>
      </c>
      <c r="G412" s="60">
        <v>10438.822275</v>
      </c>
      <c r="H412" s="60">
        <v>9534.2734500000006</v>
      </c>
      <c r="I412" s="59"/>
      <c r="J412" s="60">
        <v>4</v>
      </c>
      <c r="K412" s="60">
        <v>4</v>
      </c>
      <c r="L412" s="60">
        <v>4</v>
      </c>
      <c r="M412" s="57"/>
      <c r="N412" s="61" t="s">
        <v>26</v>
      </c>
      <c r="O412" s="56"/>
      <c r="P412" s="62" t="s">
        <v>27</v>
      </c>
      <c r="Q412" s="63"/>
      <c r="R412" s="64">
        <f t="shared" si="12"/>
        <v>43545.492200000001</v>
      </c>
      <c r="S412" s="64">
        <f t="shared" si="12"/>
        <v>41755.289100000002</v>
      </c>
      <c r="T412" s="64">
        <f t="shared" si="12"/>
        <v>38137.093800000002</v>
      </c>
      <c r="U412" s="65">
        <f t="shared" si="13"/>
        <v>123437.8751</v>
      </c>
      <c r="W412" s="53"/>
      <c r="X412" s="53"/>
    </row>
    <row r="413" spans="1:24">
      <c r="A413" s="54" t="s">
        <v>20</v>
      </c>
      <c r="B413" s="55" t="s">
        <v>141</v>
      </c>
      <c r="C413" s="56">
        <v>7</v>
      </c>
      <c r="D413" s="55" t="s">
        <v>26</v>
      </c>
      <c r="E413" s="57"/>
      <c r="F413" s="60">
        <v>14615.175596825396</v>
      </c>
      <c r="G413" s="60">
        <v>14524.794644444444</v>
      </c>
      <c r="H413" s="60">
        <v>13267.04365079365</v>
      </c>
      <c r="I413" s="59"/>
      <c r="J413" s="60">
        <v>31.5</v>
      </c>
      <c r="K413" s="60">
        <v>31.5</v>
      </c>
      <c r="L413" s="60">
        <v>31.5</v>
      </c>
      <c r="M413" s="57"/>
      <c r="N413" s="61" t="s">
        <v>26</v>
      </c>
      <c r="O413" s="56"/>
      <c r="P413" s="62" t="s">
        <v>23</v>
      </c>
      <c r="Q413" s="63"/>
      <c r="R413" s="64">
        <f t="shared" si="12"/>
        <v>460378.03129999997</v>
      </c>
      <c r="S413" s="64">
        <f t="shared" si="12"/>
        <v>457531.03129999997</v>
      </c>
      <c r="T413" s="64">
        <f t="shared" si="12"/>
        <v>417911.875</v>
      </c>
      <c r="U413" s="65">
        <f t="shared" si="13"/>
        <v>1335820.9375999998</v>
      </c>
      <c r="W413" s="53"/>
      <c r="X413" s="53"/>
    </row>
    <row r="414" spans="1:24">
      <c r="A414" s="54" t="s">
        <v>20</v>
      </c>
      <c r="B414" s="55" t="s">
        <v>141</v>
      </c>
      <c r="C414" s="56">
        <v>7</v>
      </c>
      <c r="D414" s="55" t="s">
        <v>26</v>
      </c>
      <c r="E414" s="57"/>
      <c r="F414" s="60">
        <v>12205.933042857143</v>
      </c>
      <c r="G414" s="60">
        <v>11212.836912500001</v>
      </c>
      <c r="H414" s="60">
        <v>10582.0351625</v>
      </c>
      <c r="I414" s="59"/>
      <c r="J414" s="60">
        <v>7</v>
      </c>
      <c r="K414" s="60">
        <v>8</v>
      </c>
      <c r="L414" s="60">
        <v>8</v>
      </c>
      <c r="M414" s="57"/>
      <c r="N414" s="61" t="s">
        <v>26</v>
      </c>
      <c r="O414" s="56"/>
      <c r="P414" s="62" t="s">
        <v>28</v>
      </c>
      <c r="Q414" s="63"/>
      <c r="R414" s="64">
        <f t="shared" si="12"/>
        <v>85441.531300000002</v>
      </c>
      <c r="S414" s="64">
        <f t="shared" si="12"/>
        <v>89702.695300000007</v>
      </c>
      <c r="T414" s="64">
        <f t="shared" si="12"/>
        <v>84656.281300000002</v>
      </c>
      <c r="U414" s="65">
        <f t="shared" si="13"/>
        <v>259800.5079</v>
      </c>
      <c r="W414" s="53"/>
      <c r="X414" s="53"/>
    </row>
    <row r="415" spans="1:24">
      <c r="A415" s="54" t="s">
        <v>20</v>
      </c>
      <c r="B415" s="55" t="s">
        <v>141</v>
      </c>
      <c r="C415" s="56">
        <v>7</v>
      </c>
      <c r="D415" s="55" t="s">
        <v>26</v>
      </c>
      <c r="E415" s="57"/>
      <c r="F415" s="60">
        <v>13926.832930769231</v>
      </c>
      <c r="G415" s="60">
        <v>13125.72836923077</v>
      </c>
      <c r="H415" s="60">
        <v>11952.993992307691</v>
      </c>
      <c r="I415" s="59"/>
      <c r="J415" s="60">
        <v>13</v>
      </c>
      <c r="K415" s="60">
        <v>13</v>
      </c>
      <c r="L415" s="60">
        <v>13</v>
      </c>
      <c r="M415" s="57"/>
      <c r="N415" s="61" t="s">
        <v>26</v>
      </c>
      <c r="O415" s="56"/>
      <c r="P415" s="62" t="s">
        <v>29</v>
      </c>
      <c r="Q415" s="63"/>
      <c r="R415" s="64">
        <f t="shared" si="12"/>
        <v>181048.82810000001</v>
      </c>
      <c r="S415" s="64">
        <f t="shared" si="12"/>
        <v>170634.4688</v>
      </c>
      <c r="T415" s="64">
        <f t="shared" si="12"/>
        <v>155388.92189999999</v>
      </c>
      <c r="U415" s="65">
        <f t="shared" si="13"/>
        <v>507072.21880000003</v>
      </c>
      <c r="W415" s="53"/>
      <c r="X415" s="53"/>
    </row>
    <row r="416" spans="1:24">
      <c r="A416" s="54" t="s">
        <v>20</v>
      </c>
      <c r="B416" s="55" t="s">
        <v>141</v>
      </c>
      <c r="C416" s="56">
        <v>7</v>
      </c>
      <c r="D416" s="55" t="s">
        <v>26</v>
      </c>
      <c r="E416" s="57"/>
      <c r="F416" s="60">
        <v>11272.430700000001</v>
      </c>
      <c r="G416" s="60">
        <v>13524.6924</v>
      </c>
      <c r="H416" s="60">
        <v>14081.113300000001</v>
      </c>
      <c r="I416" s="59"/>
      <c r="J416" s="60">
        <v>1</v>
      </c>
      <c r="K416" s="60">
        <v>2</v>
      </c>
      <c r="L416" s="60">
        <v>2</v>
      </c>
      <c r="M416" s="57"/>
      <c r="N416" s="61" t="s">
        <v>26</v>
      </c>
      <c r="O416" s="56"/>
      <c r="P416" s="62" t="s">
        <v>35</v>
      </c>
      <c r="Q416" s="63"/>
      <c r="R416" s="64">
        <f t="shared" si="12"/>
        <v>11272.430700000001</v>
      </c>
      <c r="S416" s="64">
        <f t="shared" si="12"/>
        <v>27049.3848</v>
      </c>
      <c r="T416" s="64">
        <f t="shared" si="12"/>
        <v>28162.226600000002</v>
      </c>
      <c r="U416" s="65">
        <f t="shared" si="13"/>
        <v>66484.042099999991</v>
      </c>
      <c r="W416" s="53"/>
      <c r="X416" s="53"/>
    </row>
    <row r="417" spans="1:24">
      <c r="A417" s="54" t="s">
        <v>20</v>
      </c>
      <c r="B417" s="55" t="s">
        <v>141</v>
      </c>
      <c r="C417" s="56">
        <v>7</v>
      </c>
      <c r="D417" s="55" t="s">
        <v>26</v>
      </c>
      <c r="E417" s="57"/>
      <c r="F417" s="60">
        <v>11558.16115</v>
      </c>
      <c r="G417" s="60">
        <v>12108.3115</v>
      </c>
      <c r="H417" s="60">
        <v>11288.765649999999</v>
      </c>
      <c r="I417" s="59"/>
      <c r="J417" s="60">
        <v>2</v>
      </c>
      <c r="K417" s="60">
        <v>2</v>
      </c>
      <c r="L417" s="60">
        <v>2</v>
      </c>
      <c r="M417" s="57"/>
      <c r="N417" s="61" t="s">
        <v>26</v>
      </c>
      <c r="O417" s="56"/>
      <c r="P417" s="62" t="s">
        <v>30</v>
      </c>
      <c r="Q417" s="63"/>
      <c r="R417" s="64">
        <f t="shared" si="12"/>
        <v>23116.3223</v>
      </c>
      <c r="S417" s="64">
        <f t="shared" si="12"/>
        <v>24216.623</v>
      </c>
      <c r="T417" s="64">
        <f t="shared" si="12"/>
        <v>22577.531299999999</v>
      </c>
      <c r="U417" s="65">
        <f t="shared" si="13"/>
        <v>69910.476599999995</v>
      </c>
      <c r="W417" s="53"/>
      <c r="X417" s="53"/>
    </row>
    <row r="418" spans="1:24">
      <c r="A418" s="54" t="s">
        <v>20</v>
      </c>
      <c r="B418" s="55" t="s">
        <v>141</v>
      </c>
      <c r="C418" s="56">
        <v>7</v>
      </c>
      <c r="D418" s="55" t="s">
        <v>26</v>
      </c>
      <c r="E418" s="57"/>
      <c r="F418" s="60">
        <v>16301.0332</v>
      </c>
      <c r="G418" s="60">
        <v>14650.820299999999</v>
      </c>
      <c r="H418" s="60">
        <v>13724.365250000001</v>
      </c>
      <c r="I418" s="59"/>
      <c r="J418" s="60">
        <v>2</v>
      </c>
      <c r="K418" s="60">
        <v>2</v>
      </c>
      <c r="L418" s="60">
        <v>2</v>
      </c>
      <c r="M418" s="57"/>
      <c r="N418" s="61" t="s">
        <v>26</v>
      </c>
      <c r="O418" s="56"/>
      <c r="P418" s="62" t="s">
        <v>39</v>
      </c>
      <c r="Q418" s="63"/>
      <c r="R418" s="64">
        <f t="shared" si="12"/>
        <v>32602.0664</v>
      </c>
      <c r="S418" s="64">
        <f t="shared" si="12"/>
        <v>29301.640599999999</v>
      </c>
      <c r="T418" s="64">
        <f t="shared" si="12"/>
        <v>27448.730500000001</v>
      </c>
      <c r="U418" s="65">
        <f t="shared" si="13"/>
        <v>89352.4375</v>
      </c>
      <c r="W418" s="53"/>
      <c r="X418" s="53"/>
    </row>
    <row r="419" spans="1:24">
      <c r="A419" s="54" t="s">
        <v>20</v>
      </c>
      <c r="B419" s="55" t="s">
        <v>142</v>
      </c>
      <c r="C419" s="56">
        <v>8</v>
      </c>
      <c r="D419" s="55" t="s">
        <v>143</v>
      </c>
      <c r="E419" s="57"/>
      <c r="F419" s="60">
        <v>9845.9739666666665</v>
      </c>
      <c r="G419" s="60">
        <v>8393.5091000000011</v>
      </c>
      <c r="H419" s="60">
        <v>7419.7584666666662</v>
      </c>
      <c r="I419" s="59"/>
      <c r="J419" s="60">
        <v>3</v>
      </c>
      <c r="K419" s="60">
        <v>3</v>
      </c>
      <c r="L419" s="60">
        <v>3</v>
      </c>
      <c r="M419" s="57"/>
      <c r="N419" s="61" t="s">
        <v>56</v>
      </c>
      <c r="O419" s="56"/>
      <c r="P419" s="62" t="s">
        <v>23</v>
      </c>
      <c r="Q419" s="63"/>
      <c r="R419" s="64">
        <f t="shared" si="12"/>
        <v>29537.921900000001</v>
      </c>
      <c r="S419" s="64">
        <f t="shared" si="12"/>
        <v>25180.527300000002</v>
      </c>
      <c r="T419" s="64">
        <f t="shared" si="12"/>
        <v>22259.275399999999</v>
      </c>
      <c r="U419" s="65">
        <f t="shared" si="13"/>
        <v>76977.724600000001</v>
      </c>
      <c r="W419" s="53"/>
      <c r="X419" s="53"/>
    </row>
    <row r="420" spans="1:24">
      <c r="A420" s="54" t="s">
        <v>20</v>
      </c>
      <c r="B420" s="55" t="s">
        <v>144</v>
      </c>
      <c r="C420" s="56">
        <v>8</v>
      </c>
      <c r="D420" s="55" t="s">
        <v>143</v>
      </c>
      <c r="E420" s="57"/>
      <c r="F420" s="60">
        <v>11380.689393939394</v>
      </c>
      <c r="G420" s="60">
        <v>11351.20703125</v>
      </c>
      <c r="H420" s="60">
        <v>9944.2831454545449</v>
      </c>
      <c r="I420" s="59"/>
      <c r="J420" s="60">
        <v>33</v>
      </c>
      <c r="K420" s="60">
        <v>32</v>
      </c>
      <c r="L420" s="60">
        <v>33</v>
      </c>
      <c r="M420" s="57"/>
      <c r="N420" s="61" t="s">
        <v>26</v>
      </c>
      <c r="O420" s="56"/>
      <c r="P420" s="62" t="s">
        <v>27</v>
      </c>
      <c r="Q420" s="63"/>
      <c r="R420" s="64">
        <f t="shared" si="12"/>
        <v>375562.75</v>
      </c>
      <c r="S420" s="64">
        <f t="shared" si="12"/>
        <v>363238.625</v>
      </c>
      <c r="T420" s="64">
        <f t="shared" si="12"/>
        <v>328161.34379999997</v>
      </c>
      <c r="U420" s="65">
        <f t="shared" si="13"/>
        <v>1066962.7187999999</v>
      </c>
      <c r="W420" s="53"/>
      <c r="X420" s="53"/>
    </row>
    <row r="421" spans="1:24">
      <c r="A421" s="54" t="s">
        <v>20</v>
      </c>
      <c r="B421" s="55" t="s">
        <v>144</v>
      </c>
      <c r="C421" s="56">
        <v>8</v>
      </c>
      <c r="D421" s="55" t="s">
        <v>143</v>
      </c>
      <c r="E421" s="57"/>
      <c r="F421" s="60">
        <v>13364.115269461077</v>
      </c>
      <c r="G421" s="60">
        <v>11881.36769005848</v>
      </c>
      <c r="H421" s="60">
        <v>11039.230029585799</v>
      </c>
      <c r="I421" s="59"/>
      <c r="J421" s="60">
        <v>83.5</v>
      </c>
      <c r="K421" s="60">
        <v>85.5</v>
      </c>
      <c r="L421" s="60">
        <v>84.5</v>
      </c>
      <c r="M421" s="57"/>
      <c r="N421" s="61" t="s">
        <v>26</v>
      </c>
      <c r="O421" s="56"/>
      <c r="P421" s="62" t="s">
        <v>23</v>
      </c>
      <c r="Q421" s="63"/>
      <c r="R421" s="64">
        <f t="shared" si="12"/>
        <v>1115903.625</v>
      </c>
      <c r="S421" s="64">
        <f t="shared" si="12"/>
        <v>1015856.9375</v>
      </c>
      <c r="T421" s="64">
        <f t="shared" si="12"/>
        <v>932814.9375</v>
      </c>
      <c r="U421" s="65">
        <f t="shared" si="13"/>
        <v>3064575.5</v>
      </c>
      <c r="W421" s="53"/>
      <c r="X421" s="53"/>
    </row>
    <row r="422" spans="1:24">
      <c r="A422" s="54" t="s">
        <v>20</v>
      </c>
      <c r="B422" s="55" t="s">
        <v>144</v>
      </c>
      <c r="C422" s="56">
        <v>8</v>
      </c>
      <c r="D422" s="55" t="s">
        <v>143</v>
      </c>
      <c r="E422" s="57"/>
      <c r="F422" s="60">
        <v>11343.913008108108</v>
      </c>
      <c r="G422" s="60">
        <v>10795.590372972973</v>
      </c>
      <c r="H422" s="60">
        <v>9953.3758459459459</v>
      </c>
      <c r="I422" s="59"/>
      <c r="J422" s="60">
        <v>37</v>
      </c>
      <c r="K422" s="60">
        <v>37</v>
      </c>
      <c r="L422" s="60">
        <v>37</v>
      </c>
      <c r="M422" s="57"/>
      <c r="N422" s="61" t="s">
        <v>26</v>
      </c>
      <c r="O422" s="56"/>
      <c r="P422" s="62" t="s">
        <v>28</v>
      </c>
      <c r="Q422" s="63"/>
      <c r="R422" s="64">
        <f t="shared" si="12"/>
        <v>419724.78129999997</v>
      </c>
      <c r="S422" s="64">
        <f t="shared" si="12"/>
        <v>399436.84379999997</v>
      </c>
      <c r="T422" s="64">
        <f t="shared" si="12"/>
        <v>368274.90629999997</v>
      </c>
      <c r="U422" s="65">
        <f t="shared" si="13"/>
        <v>1187436.5314</v>
      </c>
      <c r="W422" s="53"/>
      <c r="X422" s="53"/>
    </row>
    <row r="423" spans="1:24">
      <c r="A423" s="54" t="s">
        <v>20</v>
      </c>
      <c r="B423" s="55" t="s">
        <v>144</v>
      </c>
      <c r="C423" s="56">
        <v>8</v>
      </c>
      <c r="D423" s="55" t="s">
        <v>143</v>
      </c>
      <c r="E423" s="57"/>
      <c r="F423" s="60">
        <v>13180.681712962964</v>
      </c>
      <c r="G423" s="60">
        <v>14330.983796296296</v>
      </c>
      <c r="H423" s="60">
        <v>12790.34787735849</v>
      </c>
      <c r="I423" s="59"/>
      <c r="J423" s="60">
        <v>54</v>
      </c>
      <c r="K423" s="60">
        <v>54</v>
      </c>
      <c r="L423" s="60">
        <v>53</v>
      </c>
      <c r="M423" s="57"/>
      <c r="N423" s="61" t="s">
        <v>26</v>
      </c>
      <c r="O423" s="56"/>
      <c r="P423" s="62" t="s">
        <v>29</v>
      </c>
      <c r="Q423" s="63"/>
      <c r="R423" s="64">
        <f t="shared" si="12"/>
        <v>711756.8125</v>
      </c>
      <c r="S423" s="64">
        <f t="shared" si="12"/>
        <v>773873.125</v>
      </c>
      <c r="T423" s="64">
        <f t="shared" si="12"/>
        <v>677888.4375</v>
      </c>
      <c r="U423" s="65">
        <f t="shared" si="13"/>
        <v>2163518.375</v>
      </c>
      <c r="W423" s="53"/>
      <c r="X423" s="53"/>
    </row>
    <row r="424" spans="1:24">
      <c r="A424" s="54" t="s">
        <v>20</v>
      </c>
      <c r="B424" s="55" t="s">
        <v>144</v>
      </c>
      <c r="C424" s="56">
        <v>8</v>
      </c>
      <c r="D424" s="55" t="s">
        <v>143</v>
      </c>
      <c r="E424" s="57"/>
      <c r="F424" s="60">
        <v>16486.4961</v>
      </c>
      <c r="G424" s="60">
        <v>18824.795566666668</v>
      </c>
      <c r="H424" s="60">
        <v>16756.696599999999</v>
      </c>
      <c r="I424" s="59"/>
      <c r="J424" s="60">
        <v>3</v>
      </c>
      <c r="K424" s="60">
        <v>3</v>
      </c>
      <c r="L424" s="60">
        <v>3</v>
      </c>
      <c r="M424" s="57"/>
      <c r="N424" s="61" t="s">
        <v>26</v>
      </c>
      <c r="O424" s="56"/>
      <c r="P424" s="62" t="s">
        <v>37</v>
      </c>
      <c r="Q424" s="63"/>
      <c r="R424" s="64">
        <f t="shared" si="12"/>
        <v>49459.488299999997</v>
      </c>
      <c r="S424" s="64">
        <f t="shared" si="12"/>
        <v>56474.386700000003</v>
      </c>
      <c r="T424" s="64">
        <f t="shared" si="12"/>
        <v>50270.089800000002</v>
      </c>
      <c r="U424" s="65">
        <f t="shared" si="13"/>
        <v>156203.96480000002</v>
      </c>
      <c r="W424" s="53"/>
      <c r="X424" s="53"/>
    </row>
    <row r="425" spans="1:24">
      <c r="A425" s="54" t="s">
        <v>20</v>
      </c>
      <c r="B425" s="55" t="s">
        <v>144</v>
      </c>
      <c r="C425" s="56">
        <v>8</v>
      </c>
      <c r="D425" s="55" t="s">
        <v>143</v>
      </c>
      <c r="E425" s="57"/>
      <c r="F425" s="60">
        <v>14908.858066666668</v>
      </c>
      <c r="G425" s="60">
        <v>13635.602866666666</v>
      </c>
      <c r="H425" s="60">
        <v>12912.308599999998</v>
      </c>
      <c r="I425" s="59"/>
      <c r="J425" s="60">
        <v>6</v>
      </c>
      <c r="K425" s="60">
        <v>6</v>
      </c>
      <c r="L425" s="60">
        <v>6</v>
      </c>
      <c r="M425" s="57"/>
      <c r="N425" s="61" t="s">
        <v>26</v>
      </c>
      <c r="O425" s="56"/>
      <c r="P425" s="62" t="s">
        <v>35</v>
      </c>
      <c r="Q425" s="63"/>
      <c r="R425" s="64">
        <f t="shared" si="12"/>
        <v>89453.148400000005</v>
      </c>
      <c r="S425" s="64">
        <f t="shared" si="12"/>
        <v>81813.617199999993</v>
      </c>
      <c r="T425" s="64">
        <f t="shared" si="12"/>
        <v>77473.851599999995</v>
      </c>
      <c r="U425" s="65">
        <f t="shared" si="13"/>
        <v>248740.61719999998</v>
      </c>
      <c r="W425" s="53"/>
      <c r="X425" s="53"/>
    </row>
    <row r="426" spans="1:24">
      <c r="A426" s="54" t="s">
        <v>20</v>
      </c>
      <c r="B426" s="55" t="s">
        <v>144</v>
      </c>
      <c r="C426" s="56">
        <v>8</v>
      </c>
      <c r="D426" s="55" t="s">
        <v>143</v>
      </c>
      <c r="E426" s="57"/>
      <c r="F426" s="60">
        <v>12120.03125</v>
      </c>
      <c r="G426" s="60">
        <v>12650.245926086955</v>
      </c>
      <c r="H426" s="60">
        <v>11271.212634782609</v>
      </c>
      <c r="I426" s="59"/>
      <c r="J426" s="60">
        <v>24</v>
      </c>
      <c r="K426" s="60">
        <v>23</v>
      </c>
      <c r="L426" s="60">
        <v>23</v>
      </c>
      <c r="M426" s="57"/>
      <c r="N426" s="61" t="s">
        <v>26</v>
      </c>
      <c r="O426" s="56"/>
      <c r="P426" s="62" t="s">
        <v>30</v>
      </c>
      <c r="Q426" s="63"/>
      <c r="R426" s="64">
        <f t="shared" si="12"/>
        <v>290880.75</v>
      </c>
      <c r="S426" s="64">
        <f t="shared" si="12"/>
        <v>290955.65629999997</v>
      </c>
      <c r="T426" s="64">
        <f t="shared" si="12"/>
        <v>259237.89060000001</v>
      </c>
      <c r="U426" s="65">
        <f t="shared" si="13"/>
        <v>841074.29689999996</v>
      </c>
      <c r="W426" s="53"/>
      <c r="X426" s="53"/>
    </row>
    <row r="427" spans="1:24">
      <c r="A427" s="54" t="s">
        <v>20</v>
      </c>
      <c r="B427" s="55" t="s">
        <v>144</v>
      </c>
      <c r="C427" s="56">
        <v>8</v>
      </c>
      <c r="D427" s="55" t="s">
        <v>143</v>
      </c>
      <c r="E427" s="57"/>
      <c r="F427" s="60">
        <v>10330.174107142857</v>
      </c>
      <c r="G427" s="60">
        <v>10413.539064285713</v>
      </c>
      <c r="H427" s="60">
        <v>9154.3398428571436</v>
      </c>
      <c r="I427" s="59"/>
      <c r="J427" s="60">
        <v>14</v>
      </c>
      <c r="K427" s="60">
        <v>14</v>
      </c>
      <c r="L427" s="60">
        <v>14</v>
      </c>
      <c r="M427" s="57"/>
      <c r="N427" s="61" t="s">
        <v>26</v>
      </c>
      <c r="O427" s="56"/>
      <c r="P427" s="62" t="s">
        <v>38</v>
      </c>
      <c r="Q427" s="63"/>
      <c r="R427" s="64">
        <f t="shared" si="12"/>
        <v>144622.4375</v>
      </c>
      <c r="S427" s="64">
        <f t="shared" si="12"/>
        <v>145789.54689999999</v>
      </c>
      <c r="T427" s="64">
        <f t="shared" si="12"/>
        <v>128160.75780000001</v>
      </c>
      <c r="U427" s="65">
        <f t="shared" si="13"/>
        <v>418572.74219999998</v>
      </c>
      <c r="W427" s="53"/>
      <c r="X427" s="53"/>
    </row>
    <row r="428" spans="1:24">
      <c r="A428" s="54" t="s">
        <v>20</v>
      </c>
      <c r="B428" s="55" t="s">
        <v>144</v>
      </c>
      <c r="C428" s="56">
        <v>8</v>
      </c>
      <c r="D428" s="55" t="s">
        <v>143</v>
      </c>
      <c r="E428" s="57"/>
      <c r="F428" s="60">
        <v>12174.965619999999</v>
      </c>
      <c r="G428" s="60">
        <v>10334.57734</v>
      </c>
      <c r="H428" s="60">
        <v>11004.3289</v>
      </c>
      <c r="I428" s="59"/>
      <c r="J428" s="60">
        <v>5</v>
      </c>
      <c r="K428" s="60">
        <v>5</v>
      </c>
      <c r="L428" s="60">
        <v>5</v>
      </c>
      <c r="M428" s="57"/>
      <c r="N428" s="61" t="s">
        <v>26</v>
      </c>
      <c r="O428" s="56"/>
      <c r="P428" s="62" t="s">
        <v>39</v>
      </c>
      <c r="Q428" s="63"/>
      <c r="R428" s="64">
        <f t="shared" si="12"/>
        <v>60874.828099999999</v>
      </c>
      <c r="S428" s="64">
        <f t="shared" si="12"/>
        <v>51672.886700000003</v>
      </c>
      <c r="T428" s="64">
        <f t="shared" si="12"/>
        <v>55021.644500000002</v>
      </c>
      <c r="U428" s="65">
        <f t="shared" si="13"/>
        <v>167569.35930000001</v>
      </c>
      <c r="W428" s="53"/>
      <c r="X428" s="53"/>
    </row>
    <row r="429" spans="1:24">
      <c r="A429" s="54" t="s">
        <v>20</v>
      </c>
      <c r="B429" s="55" t="s">
        <v>144</v>
      </c>
      <c r="C429" s="56">
        <v>8</v>
      </c>
      <c r="D429" s="55" t="s">
        <v>143</v>
      </c>
      <c r="E429" s="57"/>
      <c r="F429" s="60">
        <v>11903.50546</v>
      </c>
      <c r="G429" s="60">
        <v>10424.085940000001</v>
      </c>
      <c r="H429" s="60">
        <v>9669.200780000001</v>
      </c>
      <c r="I429" s="59"/>
      <c r="J429" s="60">
        <v>5</v>
      </c>
      <c r="K429" s="60">
        <v>5</v>
      </c>
      <c r="L429" s="60">
        <v>5</v>
      </c>
      <c r="M429" s="57"/>
      <c r="N429" s="61" t="s">
        <v>26</v>
      </c>
      <c r="O429" s="56"/>
      <c r="P429" s="62" t="s">
        <v>31</v>
      </c>
      <c r="Q429" s="63"/>
      <c r="R429" s="64">
        <f t="shared" si="12"/>
        <v>59517.527300000002</v>
      </c>
      <c r="S429" s="64">
        <f t="shared" si="12"/>
        <v>52120.429700000008</v>
      </c>
      <c r="T429" s="64">
        <f t="shared" si="12"/>
        <v>48346.003900000003</v>
      </c>
      <c r="U429" s="65">
        <f t="shared" si="13"/>
        <v>159983.96090000001</v>
      </c>
      <c r="W429" s="53"/>
      <c r="X429" s="53"/>
    </row>
    <row r="430" spans="1:24">
      <c r="A430" s="54" t="s">
        <v>20</v>
      </c>
      <c r="B430" s="55" t="s">
        <v>145</v>
      </c>
      <c r="C430" s="56">
        <v>8</v>
      </c>
      <c r="D430" s="55" t="s">
        <v>143</v>
      </c>
      <c r="E430" s="57"/>
      <c r="F430" s="60">
        <v>10513.850780000001</v>
      </c>
      <c r="G430" s="60">
        <v>6621.8859400000001</v>
      </c>
      <c r="H430" s="60">
        <v>6343.4441400000005</v>
      </c>
      <c r="I430" s="59"/>
      <c r="J430" s="60">
        <v>5</v>
      </c>
      <c r="K430" s="60">
        <v>5</v>
      </c>
      <c r="L430" s="60">
        <v>5</v>
      </c>
      <c r="M430" s="57"/>
      <c r="N430" s="61" t="s">
        <v>26</v>
      </c>
      <c r="O430" s="56"/>
      <c r="P430" s="62" t="s">
        <v>23</v>
      </c>
      <c r="Q430" s="63"/>
      <c r="R430" s="64">
        <f t="shared" si="12"/>
        <v>52569.253900000003</v>
      </c>
      <c r="S430" s="64">
        <f t="shared" si="12"/>
        <v>33109.429700000001</v>
      </c>
      <c r="T430" s="64">
        <f t="shared" si="12"/>
        <v>31717.220700000002</v>
      </c>
      <c r="U430" s="65">
        <f t="shared" si="13"/>
        <v>117395.90430000001</v>
      </c>
      <c r="W430" s="53"/>
      <c r="X430" s="53"/>
    </row>
    <row r="431" spans="1:24">
      <c r="A431" s="54" t="s">
        <v>20</v>
      </c>
      <c r="B431" s="55" t="s">
        <v>145</v>
      </c>
      <c r="C431" s="56">
        <v>8</v>
      </c>
      <c r="D431" s="55" t="s">
        <v>143</v>
      </c>
      <c r="E431" s="57"/>
      <c r="F431" s="60">
        <v>8997.9679599999999</v>
      </c>
      <c r="G431" s="60">
        <v>7366.9968800000006</v>
      </c>
      <c r="H431" s="60">
        <v>7057.2242199999991</v>
      </c>
      <c r="I431" s="59"/>
      <c r="J431" s="60">
        <v>5</v>
      </c>
      <c r="K431" s="60">
        <v>5</v>
      </c>
      <c r="L431" s="60">
        <v>5</v>
      </c>
      <c r="M431" s="57"/>
      <c r="N431" s="61" t="s">
        <v>26</v>
      </c>
      <c r="O431" s="56"/>
      <c r="P431" s="62" t="s">
        <v>28</v>
      </c>
      <c r="Q431" s="63"/>
      <c r="R431" s="64">
        <f t="shared" si="12"/>
        <v>44989.839800000002</v>
      </c>
      <c r="S431" s="64">
        <f t="shared" si="12"/>
        <v>36834.984400000001</v>
      </c>
      <c r="T431" s="64">
        <f t="shared" si="12"/>
        <v>35286.121099999997</v>
      </c>
      <c r="U431" s="65">
        <f t="shared" si="13"/>
        <v>117110.94529999999</v>
      </c>
      <c r="W431" s="53"/>
      <c r="X431" s="53"/>
    </row>
    <row r="432" spans="1:24">
      <c r="A432" s="54" t="s">
        <v>20</v>
      </c>
      <c r="B432" s="55" t="s">
        <v>145</v>
      </c>
      <c r="C432" s="56">
        <v>8</v>
      </c>
      <c r="D432" s="55" t="s">
        <v>143</v>
      </c>
      <c r="E432" s="57"/>
      <c r="F432" s="60">
        <v>10177.700199999999</v>
      </c>
      <c r="G432" s="60">
        <v>8731.7255999999998</v>
      </c>
      <c r="H432" s="60">
        <v>7743.7533999999996</v>
      </c>
      <c r="I432" s="59"/>
      <c r="J432" s="60">
        <v>1</v>
      </c>
      <c r="K432" s="60">
        <v>1</v>
      </c>
      <c r="L432" s="60">
        <v>1</v>
      </c>
      <c r="M432" s="57"/>
      <c r="N432" s="61" t="s">
        <v>26</v>
      </c>
      <c r="O432" s="56"/>
      <c r="P432" s="62" t="s">
        <v>29</v>
      </c>
      <c r="Q432" s="63"/>
      <c r="R432" s="64">
        <f t="shared" si="12"/>
        <v>10177.700199999999</v>
      </c>
      <c r="S432" s="64">
        <f t="shared" si="12"/>
        <v>8731.7255999999998</v>
      </c>
      <c r="T432" s="64">
        <f t="shared" si="12"/>
        <v>7743.7533999999996</v>
      </c>
      <c r="U432" s="65">
        <f t="shared" si="13"/>
        <v>26653.179199999999</v>
      </c>
      <c r="W432" s="53"/>
      <c r="X432" s="53"/>
    </row>
    <row r="433" spans="1:24">
      <c r="A433" s="54" t="s">
        <v>20</v>
      </c>
      <c r="B433" s="55" t="s">
        <v>146</v>
      </c>
      <c r="C433" s="56">
        <v>8</v>
      </c>
      <c r="D433" s="55" t="s">
        <v>143</v>
      </c>
      <c r="E433" s="57"/>
      <c r="F433" s="60">
        <v>16647.060549999998</v>
      </c>
      <c r="G433" s="60">
        <v>15465.135749999999</v>
      </c>
      <c r="H433" s="60">
        <v>14049.636725</v>
      </c>
      <c r="I433" s="59"/>
      <c r="J433" s="60">
        <v>4</v>
      </c>
      <c r="K433" s="60">
        <v>4</v>
      </c>
      <c r="L433" s="60">
        <v>4</v>
      </c>
      <c r="M433" s="57"/>
      <c r="N433" s="61" t="s">
        <v>26</v>
      </c>
      <c r="O433" s="56"/>
      <c r="P433" s="62" t="s">
        <v>23</v>
      </c>
      <c r="Q433" s="63"/>
      <c r="R433" s="64">
        <f t="shared" si="12"/>
        <v>66588.242199999993</v>
      </c>
      <c r="S433" s="64">
        <f t="shared" si="12"/>
        <v>61860.542999999998</v>
      </c>
      <c r="T433" s="64">
        <f t="shared" si="12"/>
        <v>56198.546900000001</v>
      </c>
      <c r="U433" s="65">
        <f t="shared" si="13"/>
        <v>184647.3321</v>
      </c>
      <c r="W433" s="53"/>
      <c r="X433" s="53"/>
    </row>
    <row r="434" spans="1:24">
      <c r="A434" s="54" t="s">
        <v>20</v>
      </c>
      <c r="B434" s="55" t="s">
        <v>147</v>
      </c>
      <c r="C434" s="56">
        <v>8</v>
      </c>
      <c r="D434" s="55" t="s">
        <v>143</v>
      </c>
      <c r="E434" s="57"/>
      <c r="F434" s="60">
        <v>10836.4668</v>
      </c>
      <c r="G434" s="60">
        <v>8755.3144499999999</v>
      </c>
      <c r="H434" s="60">
        <v>8387.1659999999993</v>
      </c>
      <c r="I434" s="59"/>
      <c r="J434" s="60">
        <v>2</v>
      </c>
      <c r="K434" s="60">
        <v>2</v>
      </c>
      <c r="L434" s="60">
        <v>2</v>
      </c>
      <c r="M434" s="57"/>
      <c r="N434" s="61" t="s">
        <v>26</v>
      </c>
      <c r="O434" s="56"/>
      <c r="P434" s="62" t="s">
        <v>27</v>
      </c>
      <c r="Q434" s="63"/>
      <c r="R434" s="64">
        <f t="shared" si="12"/>
        <v>21672.9336</v>
      </c>
      <c r="S434" s="64">
        <f t="shared" si="12"/>
        <v>17510.6289</v>
      </c>
      <c r="T434" s="64">
        <f t="shared" si="12"/>
        <v>16774.331999999999</v>
      </c>
      <c r="U434" s="65">
        <f t="shared" si="13"/>
        <v>55957.894499999995</v>
      </c>
      <c r="W434" s="53"/>
      <c r="X434" s="53"/>
    </row>
    <row r="435" spans="1:24">
      <c r="A435" s="54" t="s">
        <v>20</v>
      </c>
      <c r="B435" s="55" t="s">
        <v>147</v>
      </c>
      <c r="C435" s="56">
        <v>8</v>
      </c>
      <c r="D435" s="55" t="s">
        <v>143</v>
      </c>
      <c r="E435" s="57"/>
      <c r="F435" s="60">
        <v>9015.3729199999998</v>
      </c>
      <c r="G435" s="60">
        <v>7829.2802066666663</v>
      </c>
      <c r="H435" s="60">
        <v>7375.9062533333336</v>
      </c>
      <c r="I435" s="59"/>
      <c r="J435" s="60">
        <v>15</v>
      </c>
      <c r="K435" s="60">
        <v>15</v>
      </c>
      <c r="L435" s="60">
        <v>15</v>
      </c>
      <c r="M435" s="57"/>
      <c r="N435" s="61" t="s">
        <v>26</v>
      </c>
      <c r="O435" s="56"/>
      <c r="P435" s="62" t="s">
        <v>23</v>
      </c>
      <c r="Q435" s="63"/>
      <c r="R435" s="64">
        <f t="shared" si="12"/>
        <v>135230.5938</v>
      </c>
      <c r="S435" s="64">
        <f t="shared" si="12"/>
        <v>117439.2031</v>
      </c>
      <c r="T435" s="64">
        <f t="shared" si="12"/>
        <v>110638.5938</v>
      </c>
      <c r="U435" s="65">
        <f t="shared" si="13"/>
        <v>363308.39069999999</v>
      </c>
      <c r="W435" s="53"/>
      <c r="X435" s="53"/>
    </row>
    <row r="436" spans="1:24">
      <c r="A436" s="54" t="s">
        <v>20</v>
      </c>
      <c r="B436" s="55" t="s">
        <v>147</v>
      </c>
      <c r="C436" s="56">
        <v>8</v>
      </c>
      <c r="D436" s="55" t="s">
        <v>143</v>
      </c>
      <c r="E436" s="57"/>
      <c r="F436" s="60">
        <v>9003.6533249999993</v>
      </c>
      <c r="G436" s="60">
        <v>7621.9492250000003</v>
      </c>
      <c r="H436" s="60">
        <v>7146.2529249999998</v>
      </c>
      <c r="I436" s="59"/>
      <c r="J436" s="60">
        <v>4</v>
      </c>
      <c r="K436" s="60">
        <v>4</v>
      </c>
      <c r="L436" s="60">
        <v>4</v>
      </c>
      <c r="M436" s="57"/>
      <c r="N436" s="61" t="s">
        <v>26</v>
      </c>
      <c r="O436" s="56"/>
      <c r="P436" s="62" t="s">
        <v>29</v>
      </c>
      <c r="Q436" s="63"/>
      <c r="R436" s="64">
        <f t="shared" si="12"/>
        <v>36014.613299999997</v>
      </c>
      <c r="S436" s="64">
        <f t="shared" si="12"/>
        <v>30487.796900000001</v>
      </c>
      <c r="T436" s="64">
        <f t="shared" si="12"/>
        <v>28585.011699999999</v>
      </c>
      <c r="U436" s="65">
        <f t="shared" si="13"/>
        <v>95087.421900000001</v>
      </c>
      <c r="W436" s="53"/>
      <c r="X436" s="53"/>
    </row>
    <row r="437" spans="1:24">
      <c r="A437" s="54" t="s">
        <v>20</v>
      </c>
      <c r="B437" s="55" t="s">
        <v>147</v>
      </c>
      <c r="C437" s="56">
        <v>8</v>
      </c>
      <c r="D437" s="55" t="s">
        <v>143</v>
      </c>
      <c r="E437" s="57"/>
      <c r="F437" s="60">
        <v>10733.885700000001</v>
      </c>
      <c r="G437" s="60">
        <v>8650.7266</v>
      </c>
      <c r="H437" s="60">
        <v>8286.9745999999996</v>
      </c>
      <c r="I437" s="59"/>
      <c r="J437" s="60">
        <v>1</v>
      </c>
      <c r="K437" s="60">
        <v>1</v>
      </c>
      <c r="L437" s="60">
        <v>1</v>
      </c>
      <c r="M437" s="57"/>
      <c r="N437" s="61" t="s">
        <v>26</v>
      </c>
      <c r="O437" s="56"/>
      <c r="P437" s="62" t="s">
        <v>30</v>
      </c>
      <c r="Q437" s="63"/>
      <c r="R437" s="64">
        <f t="shared" si="12"/>
        <v>10733.885700000001</v>
      </c>
      <c r="S437" s="64">
        <f t="shared" si="12"/>
        <v>8650.7266</v>
      </c>
      <c r="T437" s="64">
        <f t="shared" si="12"/>
        <v>8286.9745999999996</v>
      </c>
      <c r="U437" s="65">
        <f t="shared" si="13"/>
        <v>27671.586900000002</v>
      </c>
      <c r="W437" s="53"/>
      <c r="X437" s="53"/>
    </row>
    <row r="438" spans="1:24">
      <c r="A438" s="54" t="s">
        <v>20</v>
      </c>
      <c r="B438" s="55" t="s">
        <v>148</v>
      </c>
      <c r="C438" s="56">
        <v>8</v>
      </c>
      <c r="D438" s="55" t="s">
        <v>143</v>
      </c>
      <c r="E438" s="57"/>
      <c r="F438" s="60">
        <v>15817.326816666668</v>
      </c>
      <c r="G438" s="60">
        <v>17969.15495</v>
      </c>
      <c r="H438" s="60">
        <v>11983.785714285714</v>
      </c>
      <c r="I438" s="59"/>
      <c r="J438" s="60">
        <v>6</v>
      </c>
      <c r="K438" s="60">
        <v>6</v>
      </c>
      <c r="L438" s="60">
        <v>7</v>
      </c>
      <c r="M438" s="57"/>
      <c r="N438" s="61" t="s">
        <v>26</v>
      </c>
      <c r="O438" s="56"/>
      <c r="P438" s="62" t="s">
        <v>27</v>
      </c>
      <c r="Q438" s="63"/>
      <c r="R438" s="64">
        <f t="shared" si="12"/>
        <v>94903.960900000005</v>
      </c>
      <c r="S438" s="64">
        <f t="shared" si="12"/>
        <v>107814.92970000001</v>
      </c>
      <c r="T438" s="64">
        <f t="shared" si="12"/>
        <v>83886.5</v>
      </c>
      <c r="U438" s="65">
        <f t="shared" si="13"/>
        <v>286605.39060000004</v>
      </c>
      <c r="W438" s="53"/>
      <c r="X438" s="53"/>
    </row>
    <row r="439" spans="1:24">
      <c r="A439" s="54" t="s">
        <v>20</v>
      </c>
      <c r="B439" s="55" t="s">
        <v>148</v>
      </c>
      <c r="C439" s="56">
        <v>8</v>
      </c>
      <c r="D439" s="55" t="s">
        <v>143</v>
      </c>
      <c r="E439" s="57"/>
      <c r="F439" s="60">
        <v>16476.985000000001</v>
      </c>
      <c r="G439" s="60">
        <v>15319.184999999999</v>
      </c>
      <c r="H439" s="60">
        <v>14137.850247524753</v>
      </c>
      <c r="I439" s="59"/>
      <c r="J439" s="60">
        <v>100</v>
      </c>
      <c r="K439" s="60">
        <v>100</v>
      </c>
      <c r="L439" s="60">
        <v>101</v>
      </c>
      <c r="M439" s="57"/>
      <c r="N439" s="61" t="s">
        <v>26</v>
      </c>
      <c r="O439" s="56"/>
      <c r="P439" s="62" t="s">
        <v>23</v>
      </c>
      <c r="Q439" s="63"/>
      <c r="R439" s="64">
        <f t="shared" si="12"/>
        <v>1647698.5</v>
      </c>
      <c r="S439" s="64">
        <f t="shared" si="12"/>
        <v>1531918.5</v>
      </c>
      <c r="T439" s="64">
        <f t="shared" si="12"/>
        <v>1427922.875</v>
      </c>
      <c r="U439" s="65">
        <f t="shared" si="13"/>
        <v>4607539.875</v>
      </c>
      <c r="W439" s="53"/>
      <c r="X439" s="53"/>
    </row>
    <row r="440" spans="1:24">
      <c r="A440" s="54" t="s">
        <v>20</v>
      </c>
      <c r="B440" s="55" t="s">
        <v>148</v>
      </c>
      <c r="C440" s="56">
        <v>8</v>
      </c>
      <c r="D440" s="55" t="s">
        <v>143</v>
      </c>
      <c r="E440" s="57"/>
      <c r="F440" s="60">
        <v>15234.486111111111</v>
      </c>
      <c r="G440" s="60">
        <v>13586.763022222221</v>
      </c>
      <c r="H440" s="60">
        <v>13056.593755555556</v>
      </c>
      <c r="I440" s="59"/>
      <c r="J440" s="60">
        <v>9</v>
      </c>
      <c r="K440" s="60">
        <v>9</v>
      </c>
      <c r="L440" s="60">
        <v>9</v>
      </c>
      <c r="M440" s="57"/>
      <c r="N440" s="61" t="s">
        <v>26</v>
      </c>
      <c r="O440" s="56"/>
      <c r="P440" s="62" t="s">
        <v>28</v>
      </c>
      <c r="Q440" s="63"/>
      <c r="R440" s="64">
        <f t="shared" si="12"/>
        <v>137110.375</v>
      </c>
      <c r="S440" s="64">
        <f t="shared" si="12"/>
        <v>122280.86719999999</v>
      </c>
      <c r="T440" s="64">
        <f t="shared" si="12"/>
        <v>117509.3438</v>
      </c>
      <c r="U440" s="65">
        <f t="shared" si="13"/>
        <v>376900.58600000001</v>
      </c>
      <c r="W440" s="53"/>
      <c r="X440" s="53"/>
    </row>
    <row r="441" spans="1:24">
      <c r="A441" s="54" t="s">
        <v>20</v>
      </c>
      <c r="B441" s="55" t="s">
        <v>148</v>
      </c>
      <c r="C441" s="56">
        <v>8</v>
      </c>
      <c r="D441" s="55" t="s">
        <v>143</v>
      </c>
      <c r="E441" s="57"/>
      <c r="F441" s="60">
        <v>16843.079047058822</v>
      </c>
      <c r="G441" s="60">
        <v>17642.415441176472</v>
      </c>
      <c r="H441" s="60">
        <v>17379.691176470587</v>
      </c>
      <c r="I441" s="59"/>
      <c r="J441" s="60">
        <v>17</v>
      </c>
      <c r="K441" s="60">
        <v>17</v>
      </c>
      <c r="L441" s="60">
        <v>17</v>
      </c>
      <c r="M441" s="57"/>
      <c r="N441" s="61" t="s">
        <v>26</v>
      </c>
      <c r="O441" s="56"/>
      <c r="P441" s="62" t="s">
        <v>29</v>
      </c>
      <c r="Q441" s="63"/>
      <c r="R441" s="64">
        <f t="shared" si="12"/>
        <v>286332.34379999997</v>
      </c>
      <c r="S441" s="64">
        <f t="shared" si="12"/>
        <v>299921.0625</v>
      </c>
      <c r="T441" s="64">
        <f t="shared" si="12"/>
        <v>295454.75</v>
      </c>
      <c r="U441" s="65">
        <f t="shared" si="13"/>
        <v>881708.15629999992</v>
      </c>
      <c r="W441" s="53"/>
      <c r="X441" s="53"/>
    </row>
    <row r="442" spans="1:24">
      <c r="A442" s="54" t="s">
        <v>20</v>
      </c>
      <c r="B442" s="55" t="s">
        <v>148</v>
      </c>
      <c r="C442" s="56">
        <v>8</v>
      </c>
      <c r="D442" s="55" t="s">
        <v>143</v>
      </c>
      <c r="E442" s="57"/>
      <c r="F442" s="60">
        <v>19245.474600000001</v>
      </c>
      <c r="G442" s="60">
        <v>2951.5261</v>
      </c>
      <c r="H442" s="60">
        <v>0</v>
      </c>
      <c r="I442" s="59"/>
      <c r="J442" s="60">
        <v>1</v>
      </c>
      <c r="K442" s="60">
        <v>1</v>
      </c>
      <c r="L442" s="60">
        <v>0</v>
      </c>
      <c r="M442" s="57"/>
      <c r="N442" s="61" t="s">
        <v>26</v>
      </c>
      <c r="O442" s="56"/>
      <c r="P442" s="62" t="s">
        <v>35</v>
      </c>
      <c r="Q442" s="63"/>
      <c r="R442" s="64">
        <f t="shared" si="12"/>
        <v>19245.474600000001</v>
      </c>
      <c r="S442" s="64">
        <f t="shared" si="12"/>
        <v>2951.5261</v>
      </c>
      <c r="T442" s="64">
        <f t="shared" si="12"/>
        <v>0</v>
      </c>
      <c r="U442" s="65">
        <f t="shared" si="13"/>
        <v>22197.000700000001</v>
      </c>
      <c r="W442" s="53"/>
      <c r="X442" s="53"/>
    </row>
    <row r="443" spans="1:24">
      <c r="A443" s="54" t="s">
        <v>20</v>
      </c>
      <c r="B443" s="55" t="s">
        <v>148</v>
      </c>
      <c r="C443" s="56">
        <v>8</v>
      </c>
      <c r="D443" s="55" t="s">
        <v>143</v>
      </c>
      <c r="E443" s="57"/>
      <c r="F443" s="60">
        <v>21191.00867777778</v>
      </c>
      <c r="G443" s="60">
        <v>15928.532810000001</v>
      </c>
      <c r="H443" s="60">
        <v>19727.462887500002</v>
      </c>
      <c r="I443" s="59"/>
      <c r="J443" s="60">
        <v>9</v>
      </c>
      <c r="K443" s="60">
        <v>10</v>
      </c>
      <c r="L443" s="60">
        <v>8</v>
      </c>
      <c r="M443" s="57"/>
      <c r="N443" s="61" t="s">
        <v>26</v>
      </c>
      <c r="O443" s="56"/>
      <c r="P443" s="62" t="s">
        <v>30</v>
      </c>
      <c r="Q443" s="63"/>
      <c r="R443" s="64">
        <f t="shared" si="12"/>
        <v>190719.07810000001</v>
      </c>
      <c r="S443" s="64">
        <f t="shared" si="12"/>
        <v>159285.32810000001</v>
      </c>
      <c r="T443" s="64">
        <f t="shared" si="12"/>
        <v>157819.70310000001</v>
      </c>
      <c r="U443" s="65">
        <f t="shared" si="13"/>
        <v>507824.10930000001</v>
      </c>
      <c r="W443" s="53"/>
      <c r="X443" s="53"/>
    </row>
    <row r="444" spans="1:24">
      <c r="A444" s="54" t="s">
        <v>20</v>
      </c>
      <c r="B444" s="55" t="s">
        <v>148</v>
      </c>
      <c r="C444" s="56">
        <v>8</v>
      </c>
      <c r="D444" s="55" t="s">
        <v>143</v>
      </c>
      <c r="E444" s="57"/>
      <c r="F444" s="60">
        <v>21361.894499999999</v>
      </c>
      <c r="G444" s="60">
        <v>25157.007799999999</v>
      </c>
      <c r="H444" s="60">
        <v>20040.226600000002</v>
      </c>
      <c r="I444" s="59"/>
      <c r="J444" s="60">
        <v>1</v>
      </c>
      <c r="K444" s="60">
        <v>1</v>
      </c>
      <c r="L444" s="60">
        <v>1</v>
      </c>
      <c r="M444" s="57"/>
      <c r="N444" s="61" t="s">
        <v>26</v>
      </c>
      <c r="O444" s="56"/>
      <c r="P444" s="62" t="s">
        <v>38</v>
      </c>
      <c r="Q444" s="63"/>
      <c r="R444" s="64">
        <f t="shared" si="12"/>
        <v>21361.894499999999</v>
      </c>
      <c r="S444" s="64">
        <f t="shared" si="12"/>
        <v>25157.007799999999</v>
      </c>
      <c r="T444" s="64">
        <f t="shared" si="12"/>
        <v>20040.226600000002</v>
      </c>
      <c r="U444" s="65">
        <f t="shared" si="13"/>
        <v>66559.128900000011</v>
      </c>
      <c r="W444" s="53"/>
      <c r="X444" s="53"/>
    </row>
    <row r="445" spans="1:24">
      <c r="A445" s="54" t="s">
        <v>20</v>
      </c>
      <c r="B445" s="55" t="s">
        <v>148</v>
      </c>
      <c r="C445" s="56">
        <v>8</v>
      </c>
      <c r="D445" s="55" t="s">
        <v>143</v>
      </c>
      <c r="E445" s="57"/>
      <c r="F445" s="60">
        <v>10354.0537</v>
      </c>
      <c r="G445" s="60">
        <v>7012.27</v>
      </c>
      <c r="H445" s="60">
        <v>8250.6484500000006</v>
      </c>
      <c r="I445" s="59"/>
      <c r="J445" s="60">
        <v>2</v>
      </c>
      <c r="K445" s="60">
        <v>2</v>
      </c>
      <c r="L445" s="60">
        <v>2</v>
      </c>
      <c r="M445" s="57"/>
      <c r="N445" s="61" t="s">
        <v>26</v>
      </c>
      <c r="O445" s="56"/>
      <c r="P445" s="62" t="s">
        <v>31</v>
      </c>
      <c r="Q445" s="63"/>
      <c r="R445" s="64">
        <f t="shared" si="12"/>
        <v>20708.107400000001</v>
      </c>
      <c r="S445" s="64">
        <f t="shared" si="12"/>
        <v>14024.54</v>
      </c>
      <c r="T445" s="64">
        <f t="shared" si="12"/>
        <v>16501.296900000001</v>
      </c>
      <c r="U445" s="65">
        <f t="shared" si="13"/>
        <v>51233.944300000003</v>
      </c>
      <c r="W445" s="53"/>
      <c r="X445" s="53"/>
    </row>
    <row r="446" spans="1:24">
      <c r="A446" s="54" t="s">
        <v>20</v>
      </c>
      <c r="B446" s="55" t="s">
        <v>149</v>
      </c>
      <c r="C446" s="56">
        <v>8</v>
      </c>
      <c r="D446" s="55" t="s">
        <v>143</v>
      </c>
      <c r="E446" s="57"/>
      <c r="F446" s="60">
        <v>17081.796542553191</v>
      </c>
      <c r="G446" s="60">
        <v>14456.590425531915</v>
      </c>
      <c r="H446" s="60">
        <v>13700.449468085106</v>
      </c>
      <c r="I446" s="59"/>
      <c r="J446" s="60">
        <v>47</v>
      </c>
      <c r="K446" s="60">
        <v>47</v>
      </c>
      <c r="L446" s="60">
        <v>47</v>
      </c>
      <c r="M446" s="57"/>
      <c r="N446" s="61" t="s">
        <v>26</v>
      </c>
      <c r="O446" s="56"/>
      <c r="P446" s="62" t="s">
        <v>23</v>
      </c>
      <c r="Q446" s="63"/>
      <c r="R446" s="64">
        <f t="shared" si="12"/>
        <v>802844.4375</v>
      </c>
      <c r="S446" s="64">
        <f t="shared" si="12"/>
        <v>679459.75</v>
      </c>
      <c r="T446" s="64">
        <f t="shared" si="12"/>
        <v>643921.125</v>
      </c>
      <c r="U446" s="65">
        <f t="shared" si="13"/>
        <v>2126225.3125</v>
      </c>
      <c r="W446" s="53"/>
      <c r="X446" s="53"/>
    </row>
    <row r="447" spans="1:24">
      <c r="A447" s="54" t="s">
        <v>20</v>
      </c>
      <c r="B447" s="55" t="s">
        <v>149</v>
      </c>
      <c r="C447" s="56">
        <v>8</v>
      </c>
      <c r="D447" s="55" t="s">
        <v>143</v>
      </c>
      <c r="E447" s="57"/>
      <c r="F447" s="60">
        <v>12568.134116666666</v>
      </c>
      <c r="G447" s="60">
        <v>11372.804683333334</v>
      </c>
      <c r="H447" s="60">
        <v>10777.024733333334</v>
      </c>
      <c r="I447" s="59"/>
      <c r="J447" s="60">
        <v>6</v>
      </c>
      <c r="K447" s="60">
        <v>6</v>
      </c>
      <c r="L447" s="60">
        <v>6</v>
      </c>
      <c r="M447" s="57"/>
      <c r="N447" s="61" t="s">
        <v>26</v>
      </c>
      <c r="O447" s="56"/>
      <c r="P447" s="62" t="s">
        <v>28</v>
      </c>
      <c r="Q447" s="63"/>
      <c r="R447" s="64">
        <f t="shared" si="12"/>
        <v>75408.804699999993</v>
      </c>
      <c r="S447" s="64">
        <f t="shared" si="12"/>
        <v>68236.828099999999</v>
      </c>
      <c r="T447" s="64">
        <f t="shared" si="12"/>
        <v>64662.148400000005</v>
      </c>
      <c r="U447" s="65">
        <f t="shared" si="13"/>
        <v>208307.7812</v>
      </c>
      <c r="W447" s="53"/>
      <c r="X447" s="53"/>
    </row>
    <row r="448" spans="1:24">
      <c r="A448" s="54" t="s">
        <v>20</v>
      </c>
      <c r="B448" s="55" t="s">
        <v>149</v>
      </c>
      <c r="C448" s="56">
        <v>8</v>
      </c>
      <c r="D448" s="55" t="s">
        <v>143</v>
      </c>
      <c r="E448" s="57"/>
      <c r="F448" s="60">
        <v>9396.2773500000003</v>
      </c>
      <c r="G448" s="60">
        <v>7860.2377999999999</v>
      </c>
      <c r="H448" s="60">
        <v>7529.7255750000004</v>
      </c>
      <c r="I448" s="59"/>
      <c r="J448" s="60">
        <v>4</v>
      </c>
      <c r="K448" s="60">
        <v>4</v>
      </c>
      <c r="L448" s="60">
        <v>4</v>
      </c>
      <c r="M448" s="57"/>
      <c r="N448" s="61" t="s">
        <v>26</v>
      </c>
      <c r="O448" s="56"/>
      <c r="P448" s="62" t="s">
        <v>29</v>
      </c>
      <c r="Q448" s="63"/>
      <c r="R448" s="64">
        <f t="shared" si="12"/>
        <v>37585.109400000001</v>
      </c>
      <c r="S448" s="64">
        <f t="shared" si="12"/>
        <v>31440.9512</v>
      </c>
      <c r="T448" s="64">
        <f t="shared" si="12"/>
        <v>30118.902300000002</v>
      </c>
      <c r="U448" s="65">
        <f t="shared" si="13"/>
        <v>99144.962899999999</v>
      </c>
      <c r="W448" s="53"/>
      <c r="X448" s="53"/>
    </row>
    <row r="449" spans="1:24">
      <c r="A449" s="54" t="s">
        <v>20</v>
      </c>
      <c r="B449" s="55" t="s">
        <v>149</v>
      </c>
      <c r="C449" s="56">
        <v>8</v>
      </c>
      <c r="D449" s="55" t="s">
        <v>143</v>
      </c>
      <c r="E449" s="57"/>
      <c r="F449" s="60">
        <v>10293.489599999999</v>
      </c>
      <c r="G449" s="60">
        <v>8966.0982999999997</v>
      </c>
      <c r="H449" s="60">
        <v>8589.0859333333337</v>
      </c>
      <c r="I449" s="59"/>
      <c r="J449" s="60">
        <v>3</v>
      </c>
      <c r="K449" s="60">
        <v>3</v>
      </c>
      <c r="L449" s="60">
        <v>3</v>
      </c>
      <c r="M449" s="57"/>
      <c r="N449" s="61" t="s">
        <v>26</v>
      </c>
      <c r="O449" s="56"/>
      <c r="P449" s="62" t="s">
        <v>30</v>
      </c>
      <c r="Q449" s="63"/>
      <c r="R449" s="64">
        <f t="shared" si="12"/>
        <v>30880.468799999995</v>
      </c>
      <c r="S449" s="64">
        <f t="shared" si="12"/>
        <v>26898.294900000001</v>
      </c>
      <c r="T449" s="64">
        <f t="shared" si="12"/>
        <v>25767.257799999999</v>
      </c>
      <c r="U449" s="65">
        <f t="shared" si="13"/>
        <v>83546.021500000003</v>
      </c>
      <c r="W449" s="53"/>
      <c r="X449" s="53"/>
    </row>
    <row r="450" spans="1:24">
      <c r="A450" s="54" t="s">
        <v>20</v>
      </c>
      <c r="B450" s="55" t="s">
        <v>149</v>
      </c>
      <c r="C450" s="56">
        <v>8</v>
      </c>
      <c r="D450" s="55" t="s">
        <v>143</v>
      </c>
      <c r="E450" s="57"/>
      <c r="F450" s="60">
        <v>11974.830099999999</v>
      </c>
      <c r="G450" s="60">
        <v>9915.9482000000007</v>
      </c>
      <c r="H450" s="60">
        <v>9498.9961000000003</v>
      </c>
      <c r="I450" s="59"/>
      <c r="J450" s="60">
        <v>1</v>
      </c>
      <c r="K450" s="60">
        <v>1</v>
      </c>
      <c r="L450" s="60">
        <v>1</v>
      </c>
      <c r="M450" s="57"/>
      <c r="N450" s="61" t="s">
        <v>26</v>
      </c>
      <c r="O450" s="56"/>
      <c r="P450" s="62" t="s">
        <v>31</v>
      </c>
      <c r="Q450" s="63"/>
      <c r="R450" s="64">
        <f t="shared" si="12"/>
        <v>11974.830099999999</v>
      </c>
      <c r="S450" s="64">
        <f t="shared" si="12"/>
        <v>9915.9482000000007</v>
      </c>
      <c r="T450" s="64">
        <f t="shared" si="12"/>
        <v>9498.9961000000003</v>
      </c>
      <c r="U450" s="65">
        <f t="shared" si="13"/>
        <v>31389.774399999998</v>
      </c>
      <c r="W450" s="53"/>
      <c r="X450" s="53"/>
    </row>
    <row r="451" spans="1:24">
      <c r="A451" s="54" t="s">
        <v>20</v>
      </c>
      <c r="B451" s="55" t="s">
        <v>36</v>
      </c>
      <c r="C451" s="56">
        <v>8</v>
      </c>
      <c r="D451" s="55" t="s">
        <v>143</v>
      </c>
      <c r="E451" s="57"/>
      <c r="F451" s="60">
        <v>18070.295454545456</v>
      </c>
      <c r="G451" s="60">
        <v>20696.313918181819</v>
      </c>
      <c r="H451" s="60">
        <v>18368.177554545455</v>
      </c>
      <c r="I451" s="59"/>
      <c r="J451" s="60">
        <v>11</v>
      </c>
      <c r="K451" s="60">
        <v>11</v>
      </c>
      <c r="L451" s="60">
        <v>11</v>
      </c>
      <c r="M451" s="57"/>
      <c r="N451" s="61" t="s">
        <v>26</v>
      </c>
      <c r="O451" s="56"/>
      <c r="P451" s="62" t="s">
        <v>27</v>
      </c>
      <c r="Q451" s="63"/>
      <c r="R451" s="64">
        <f t="shared" si="12"/>
        <v>198773.25</v>
      </c>
      <c r="S451" s="64">
        <f t="shared" si="12"/>
        <v>227659.45310000001</v>
      </c>
      <c r="T451" s="64">
        <f t="shared" si="12"/>
        <v>202049.95310000001</v>
      </c>
      <c r="U451" s="65">
        <f t="shared" si="13"/>
        <v>628482.65620000008</v>
      </c>
      <c r="W451" s="53"/>
      <c r="X451" s="53"/>
    </row>
    <row r="452" spans="1:24">
      <c r="A452" s="54" t="s">
        <v>20</v>
      </c>
      <c r="B452" s="55" t="s">
        <v>36</v>
      </c>
      <c r="C452" s="56">
        <v>8</v>
      </c>
      <c r="D452" s="55" t="s">
        <v>143</v>
      </c>
      <c r="E452" s="57"/>
      <c r="F452" s="60">
        <v>19865.528645833332</v>
      </c>
      <c r="G452" s="60">
        <v>19839.803385416668</v>
      </c>
      <c r="H452" s="60">
        <v>18187.733072916668</v>
      </c>
      <c r="I452" s="59"/>
      <c r="J452" s="60">
        <v>48</v>
      </c>
      <c r="K452" s="60">
        <v>48</v>
      </c>
      <c r="L452" s="60">
        <v>48</v>
      </c>
      <c r="M452" s="57"/>
      <c r="N452" s="61" t="s">
        <v>26</v>
      </c>
      <c r="O452" s="56"/>
      <c r="P452" s="62" t="s">
        <v>23</v>
      </c>
      <c r="Q452" s="63"/>
      <c r="R452" s="64">
        <f t="shared" si="12"/>
        <v>953545.375</v>
      </c>
      <c r="S452" s="64">
        <f t="shared" si="12"/>
        <v>952310.5625</v>
      </c>
      <c r="T452" s="64">
        <f t="shared" si="12"/>
        <v>873011.1875</v>
      </c>
      <c r="U452" s="65">
        <f t="shared" si="13"/>
        <v>2778867.125</v>
      </c>
      <c r="W452" s="53"/>
      <c r="X452" s="53"/>
    </row>
    <row r="453" spans="1:24">
      <c r="A453" s="54" t="s">
        <v>20</v>
      </c>
      <c r="B453" s="55" t="s">
        <v>36</v>
      </c>
      <c r="C453" s="56">
        <v>8</v>
      </c>
      <c r="D453" s="55" t="s">
        <v>143</v>
      </c>
      <c r="E453" s="57"/>
      <c r="F453" s="60">
        <v>19578.681643749998</v>
      </c>
      <c r="G453" s="60">
        <v>18340.021487499998</v>
      </c>
      <c r="H453" s="60">
        <v>17744.154299999998</v>
      </c>
      <c r="I453" s="59"/>
      <c r="J453" s="60">
        <v>16</v>
      </c>
      <c r="K453" s="60">
        <v>16</v>
      </c>
      <c r="L453" s="60">
        <v>16</v>
      </c>
      <c r="M453" s="57"/>
      <c r="N453" s="61" t="s">
        <v>26</v>
      </c>
      <c r="O453" s="56"/>
      <c r="P453" s="62" t="s">
        <v>28</v>
      </c>
      <c r="Q453" s="63"/>
      <c r="R453" s="64">
        <f t="shared" si="12"/>
        <v>313258.90629999997</v>
      </c>
      <c r="S453" s="64">
        <f t="shared" si="12"/>
        <v>293440.34379999997</v>
      </c>
      <c r="T453" s="64">
        <f t="shared" si="12"/>
        <v>283906.46879999997</v>
      </c>
      <c r="U453" s="65">
        <f t="shared" si="13"/>
        <v>890605.71889999998</v>
      </c>
      <c r="W453" s="53"/>
      <c r="X453" s="53"/>
    </row>
    <row r="454" spans="1:24">
      <c r="A454" s="54" t="s">
        <v>20</v>
      </c>
      <c r="B454" s="55" t="s">
        <v>36</v>
      </c>
      <c r="C454" s="56">
        <v>8</v>
      </c>
      <c r="D454" s="55" t="s">
        <v>143</v>
      </c>
      <c r="E454" s="57"/>
      <c r="F454" s="60">
        <v>21582.559027777777</v>
      </c>
      <c r="G454" s="60">
        <v>23217.956599999998</v>
      </c>
      <c r="H454" s="60">
        <v>20151.020833333332</v>
      </c>
      <c r="I454" s="59"/>
      <c r="J454" s="60">
        <v>18</v>
      </c>
      <c r="K454" s="60">
        <v>18</v>
      </c>
      <c r="L454" s="60">
        <v>18</v>
      </c>
      <c r="M454" s="57"/>
      <c r="N454" s="61" t="s">
        <v>26</v>
      </c>
      <c r="O454" s="56"/>
      <c r="P454" s="62" t="s">
        <v>29</v>
      </c>
      <c r="Q454" s="63"/>
      <c r="R454" s="64">
        <f t="shared" si="12"/>
        <v>388486.0625</v>
      </c>
      <c r="S454" s="64">
        <f t="shared" si="12"/>
        <v>417923.21879999997</v>
      </c>
      <c r="T454" s="64">
        <f t="shared" si="12"/>
        <v>362718.375</v>
      </c>
      <c r="U454" s="65">
        <f t="shared" si="13"/>
        <v>1169127.6562999999</v>
      </c>
      <c r="W454" s="53"/>
      <c r="X454" s="53"/>
    </row>
    <row r="455" spans="1:24">
      <c r="A455" s="54" t="s">
        <v>20</v>
      </c>
      <c r="B455" s="55" t="s">
        <v>36</v>
      </c>
      <c r="C455" s="56">
        <v>8</v>
      </c>
      <c r="D455" s="55" t="s">
        <v>143</v>
      </c>
      <c r="E455" s="57"/>
      <c r="F455" s="60">
        <v>20385.041000000001</v>
      </c>
      <c r="G455" s="60">
        <v>21492.291000000001</v>
      </c>
      <c r="H455" s="60">
        <v>20391.1211</v>
      </c>
      <c r="I455" s="59"/>
      <c r="J455" s="60">
        <v>1</v>
      </c>
      <c r="K455" s="60">
        <v>1</v>
      </c>
      <c r="L455" s="60">
        <v>1</v>
      </c>
      <c r="M455" s="57"/>
      <c r="N455" s="61" t="s">
        <v>26</v>
      </c>
      <c r="O455" s="56"/>
      <c r="P455" s="62" t="s">
        <v>37</v>
      </c>
      <c r="Q455" s="63"/>
      <c r="R455" s="64">
        <f t="shared" si="12"/>
        <v>20385.041000000001</v>
      </c>
      <c r="S455" s="64">
        <f t="shared" si="12"/>
        <v>21492.291000000001</v>
      </c>
      <c r="T455" s="64">
        <f t="shared" si="12"/>
        <v>20391.1211</v>
      </c>
      <c r="U455" s="65">
        <f t="shared" si="13"/>
        <v>62268.453099999999</v>
      </c>
      <c r="W455" s="53"/>
      <c r="X455" s="53"/>
    </row>
    <row r="456" spans="1:24">
      <c r="A456" s="54" t="s">
        <v>20</v>
      </c>
      <c r="B456" s="55" t="s">
        <v>36</v>
      </c>
      <c r="C456" s="56">
        <v>8</v>
      </c>
      <c r="D456" s="55" t="s">
        <v>143</v>
      </c>
      <c r="E456" s="57"/>
      <c r="F456" s="60">
        <v>17243.181649999999</v>
      </c>
      <c r="G456" s="60">
        <v>14817.357400000001</v>
      </c>
      <c r="H456" s="60">
        <v>16570.708999999999</v>
      </c>
      <c r="I456" s="59"/>
      <c r="J456" s="60">
        <v>2</v>
      </c>
      <c r="K456" s="60">
        <v>2</v>
      </c>
      <c r="L456" s="60">
        <v>2</v>
      </c>
      <c r="M456" s="57"/>
      <c r="N456" s="61" t="s">
        <v>26</v>
      </c>
      <c r="O456" s="56"/>
      <c r="P456" s="62" t="s">
        <v>35</v>
      </c>
      <c r="Q456" s="63"/>
      <c r="R456" s="64">
        <f t="shared" si="12"/>
        <v>34486.363299999997</v>
      </c>
      <c r="S456" s="64">
        <f t="shared" si="12"/>
        <v>29634.714800000002</v>
      </c>
      <c r="T456" s="64">
        <f t="shared" si="12"/>
        <v>33141.417999999998</v>
      </c>
      <c r="U456" s="65">
        <f t="shared" si="13"/>
        <v>97262.496099999989</v>
      </c>
      <c r="W456" s="53"/>
      <c r="X456" s="53"/>
    </row>
    <row r="457" spans="1:24">
      <c r="A457" s="54" t="s">
        <v>20</v>
      </c>
      <c r="B457" s="55" t="s">
        <v>36</v>
      </c>
      <c r="C457" s="56">
        <v>8</v>
      </c>
      <c r="D457" s="55" t="s">
        <v>143</v>
      </c>
      <c r="E457" s="57"/>
      <c r="F457" s="60">
        <v>19426.98958888889</v>
      </c>
      <c r="G457" s="60">
        <v>17046.263888888891</v>
      </c>
      <c r="H457" s="60">
        <v>18025.572262500002</v>
      </c>
      <c r="I457" s="59"/>
      <c r="J457" s="60">
        <v>9</v>
      </c>
      <c r="K457" s="60">
        <v>9</v>
      </c>
      <c r="L457" s="60">
        <v>8</v>
      </c>
      <c r="M457" s="57"/>
      <c r="N457" s="61" t="s">
        <v>26</v>
      </c>
      <c r="O457" s="56"/>
      <c r="P457" s="62" t="s">
        <v>30</v>
      </c>
      <c r="Q457" s="63"/>
      <c r="R457" s="64">
        <f t="shared" si="12"/>
        <v>174842.9063</v>
      </c>
      <c r="S457" s="64">
        <f t="shared" si="12"/>
        <v>153416.375</v>
      </c>
      <c r="T457" s="64">
        <f t="shared" si="12"/>
        <v>144204.57810000001</v>
      </c>
      <c r="U457" s="65">
        <f t="shared" si="13"/>
        <v>472463.85940000007</v>
      </c>
      <c r="W457" s="53"/>
      <c r="X457" s="53"/>
    </row>
    <row r="458" spans="1:24">
      <c r="A458" s="54" t="s">
        <v>20</v>
      </c>
      <c r="B458" s="55" t="s">
        <v>36</v>
      </c>
      <c r="C458" s="56">
        <v>8</v>
      </c>
      <c r="D458" s="55" t="s">
        <v>143</v>
      </c>
      <c r="E458" s="57"/>
      <c r="F458" s="60">
        <v>20837.787100000001</v>
      </c>
      <c r="G458" s="60">
        <v>21959.5039</v>
      </c>
      <c r="H458" s="60">
        <v>17770.830099999999</v>
      </c>
      <c r="I458" s="59"/>
      <c r="J458" s="60">
        <v>2</v>
      </c>
      <c r="K458" s="60">
        <v>2</v>
      </c>
      <c r="L458" s="60">
        <v>2</v>
      </c>
      <c r="M458" s="57"/>
      <c r="N458" s="61" t="s">
        <v>26</v>
      </c>
      <c r="O458" s="56"/>
      <c r="P458" s="62" t="s">
        <v>38</v>
      </c>
      <c r="Q458" s="63"/>
      <c r="R458" s="64">
        <f t="shared" si="12"/>
        <v>41675.574200000003</v>
      </c>
      <c r="S458" s="64">
        <f t="shared" si="12"/>
        <v>43919.007799999999</v>
      </c>
      <c r="T458" s="64">
        <f t="shared" si="12"/>
        <v>35541.660199999998</v>
      </c>
      <c r="U458" s="65">
        <f t="shared" si="13"/>
        <v>121136.24219999999</v>
      </c>
      <c r="W458" s="53"/>
      <c r="X458" s="53"/>
    </row>
    <row r="459" spans="1:24">
      <c r="A459" s="54" t="s">
        <v>20</v>
      </c>
      <c r="B459" s="55" t="s">
        <v>36</v>
      </c>
      <c r="C459" s="56">
        <v>8</v>
      </c>
      <c r="D459" s="55" t="s">
        <v>143</v>
      </c>
      <c r="E459" s="57"/>
      <c r="F459" s="60">
        <v>25083.232400000001</v>
      </c>
      <c r="G459" s="60">
        <v>26245.955099999999</v>
      </c>
      <c r="H459" s="60">
        <v>23543.175800000001</v>
      </c>
      <c r="I459" s="59"/>
      <c r="J459" s="60">
        <v>1</v>
      </c>
      <c r="K459" s="60">
        <v>1</v>
      </c>
      <c r="L459" s="60">
        <v>1</v>
      </c>
      <c r="M459" s="57"/>
      <c r="N459" s="61" t="s">
        <v>26</v>
      </c>
      <c r="O459" s="56"/>
      <c r="P459" s="62" t="s">
        <v>39</v>
      </c>
      <c r="Q459" s="63"/>
      <c r="R459" s="64">
        <f t="shared" si="12"/>
        <v>25083.232400000001</v>
      </c>
      <c r="S459" s="64">
        <f t="shared" si="12"/>
        <v>26245.955099999999</v>
      </c>
      <c r="T459" s="64">
        <f t="shared" si="12"/>
        <v>23543.175800000001</v>
      </c>
      <c r="U459" s="65">
        <f t="shared" si="13"/>
        <v>74872.363299999997</v>
      </c>
      <c r="W459" s="53"/>
      <c r="X459" s="53"/>
    </row>
    <row r="460" spans="1:24">
      <c r="A460" s="54" t="s">
        <v>20</v>
      </c>
      <c r="B460" s="55" t="s">
        <v>36</v>
      </c>
      <c r="C460" s="56">
        <v>8</v>
      </c>
      <c r="D460" s="55" t="s">
        <v>143</v>
      </c>
      <c r="E460" s="57"/>
      <c r="F460" s="60">
        <v>17512.767599999999</v>
      </c>
      <c r="G460" s="60">
        <v>16351.794900000001</v>
      </c>
      <c r="H460" s="60">
        <v>16749.875</v>
      </c>
      <c r="I460" s="59"/>
      <c r="J460" s="60">
        <v>2</v>
      </c>
      <c r="K460" s="60">
        <v>2</v>
      </c>
      <c r="L460" s="60">
        <v>2</v>
      </c>
      <c r="M460" s="57"/>
      <c r="N460" s="61" t="s">
        <v>26</v>
      </c>
      <c r="O460" s="56"/>
      <c r="P460" s="62" t="s">
        <v>31</v>
      </c>
      <c r="Q460" s="63"/>
      <c r="R460" s="64">
        <f t="shared" si="12"/>
        <v>35025.535199999998</v>
      </c>
      <c r="S460" s="64">
        <f t="shared" si="12"/>
        <v>32703.589800000002</v>
      </c>
      <c r="T460" s="64">
        <f t="shared" si="12"/>
        <v>33499.75</v>
      </c>
      <c r="U460" s="65">
        <f t="shared" si="13"/>
        <v>101228.875</v>
      </c>
      <c r="W460" s="53"/>
      <c r="X460" s="53"/>
    </row>
    <row r="461" spans="1:24">
      <c r="A461" s="54" t="s">
        <v>20</v>
      </c>
      <c r="B461" s="55" t="s">
        <v>150</v>
      </c>
      <c r="C461" s="56">
        <v>8</v>
      </c>
      <c r="D461" s="55" t="s">
        <v>143</v>
      </c>
      <c r="E461" s="57"/>
      <c r="F461" s="60">
        <v>22734.880850000001</v>
      </c>
      <c r="G461" s="60">
        <v>21743.4961</v>
      </c>
      <c r="H461" s="60">
        <v>20055.423825000002</v>
      </c>
      <c r="I461" s="59"/>
      <c r="J461" s="60">
        <v>4</v>
      </c>
      <c r="K461" s="60">
        <v>4</v>
      </c>
      <c r="L461" s="60">
        <v>4</v>
      </c>
      <c r="M461" s="57"/>
      <c r="N461" s="61" t="s">
        <v>26</v>
      </c>
      <c r="O461" s="56"/>
      <c r="P461" s="62" t="s">
        <v>27</v>
      </c>
      <c r="Q461" s="63"/>
      <c r="R461" s="64">
        <f t="shared" si="12"/>
        <v>90939.523400000005</v>
      </c>
      <c r="S461" s="64">
        <f t="shared" si="12"/>
        <v>86973.984400000001</v>
      </c>
      <c r="T461" s="64">
        <f t="shared" si="12"/>
        <v>80221.695300000007</v>
      </c>
      <c r="U461" s="65">
        <f t="shared" si="13"/>
        <v>258135.20310000004</v>
      </c>
      <c r="W461" s="53"/>
      <c r="X461" s="53"/>
    </row>
    <row r="462" spans="1:24">
      <c r="A462" s="54" t="s">
        <v>20</v>
      </c>
      <c r="B462" s="55" t="s">
        <v>150</v>
      </c>
      <c r="C462" s="56">
        <v>8</v>
      </c>
      <c r="D462" s="55" t="s">
        <v>143</v>
      </c>
      <c r="E462" s="57"/>
      <c r="F462" s="60">
        <v>19115.355555555554</v>
      </c>
      <c r="G462" s="60">
        <v>17732.990277777779</v>
      </c>
      <c r="H462" s="60">
        <v>16915.333333333332</v>
      </c>
      <c r="I462" s="59"/>
      <c r="J462" s="60">
        <v>45</v>
      </c>
      <c r="K462" s="60">
        <v>45</v>
      </c>
      <c r="L462" s="60">
        <v>45</v>
      </c>
      <c r="M462" s="57"/>
      <c r="N462" s="61" t="s">
        <v>26</v>
      </c>
      <c r="O462" s="56"/>
      <c r="P462" s="62" t="s">
        <v>23</v>
      </c>
      <c r="Q462" s="63"/>
      <c r="R462" s="64">
        <f t="shared" si="12"/>
        <v>860190.99999999988</v>
      </c>
      <c r="S462" s="64">
        <f t="shared" si="12"/>
        <v>797984.5625</v>
      </c>
      <c r="T462" s="64">
        <f t="shared" si="12"/>
        <v>761190</v>
      </c>
      <c r="U462" s="65">
        <f t="shared" si="13"/>
        <v>2419365.5625</v>
      </c>
      <c r="W462" s="53"/>
      <c r="X462" s="53"/>
    </row>
    <row r="463" spans="1:24">
      <c r="A463" s="54" t="s">
        <v>20</v>
      </c>
      <c r="B463" s="55" t="s">
        <v>150</v>
      </c>
      <c r="C463" s="56">
        <v>8</v>
      </c>
      <c r="D463" s="55" t="s">
        <v>143</v>
      </c>
      <c r="E463" s="57"/>
      <c r="F463" s="60">
        <v>17524</v>
      </c>
      <c r="G463" s="60">
        <v>17374.5507875</v>
      </c>
      <c r="H463" s="60">
        <v>16566.373049999998</v>
      </c>
      <c r="I463" s="59"/>
      <c r="J463" s="60">
        <v>8</v>
      </c>
      <c r="K463" s="60">
        <v>8</v>
      </c>
      <c r="L463" s="60">
        <v>8</v>
      </c>
      <c r="M463" s="57"/>
      <c r="N463" s="61" t="s">
        <v>26</v>
      </c>
      <c r="O463" s="56"/>
      <c r="P463" s="62" t="s">
        <v>28</v>
      </c>
      <c r="Q463" s="63"/>
      <c r="R463" s="64">
        <f t="shared" si="12"/>
        <v>140192</v>
      </c>
      <c r="S463" s="64">
        <f t="shared" si="12"/>
        <v>138996.4063</v>
      </c>
      <c r="T463" s="64">
        <f t="shared" si="12"/>
        <v>132530.98439999999</v>
      </c>
      <c r="U463" s="65">
        <f t="shared" si="13"/>
        <v>411719.39069999999</v>
      </c>
      <c r="W463" s="53"/>
      <c r="X463" s="53"/>
    </row>
    <row r="464" spans="1:24">
      <c r="A464" s="54" t="s">
        <v>20</v>
      </c>
      <c r="B464" s="55" t="s">
        <v>150</v>
      </c>
      <c r="C464" s="56">
        <v>8</v>
      </c>
      <c r="D464" s="55" t="s">
        <v>143</v>
      </c>
      <c r="E464" s="57"/>
      <c r="F464" s="60">
        <v>18662.476575000001</v>
      </c>
      <c r="G464" s="60">
        <v>20166.837899999999</v>
      </c>
      <c r="H464" s="60">
        <v>19009.882825000001</v>
      </c>
      <c r="I464" s="59"/>
      <c r="J464" s="60">
        <v>4</v>
      </c>
      <c r="K464" s="60">
        <v>4</v>
      </c>
      <c r="L464" s="60">
        <v>4</v>
      </c>
      <c r="M464" s="57"/>
      <c r="N464" s="61" t="s">
        <v>26</v>
      </c>
      <c r="O464" s="56"/>
      <c r="P464" s="62" t="s">
        <v>29</v>
      </c>
      <c r="Q464" s="63"/>
      <c r="R464" s="64">
        <f t="shared" si="12"/>
        <v>74649.906300000002</v>
      </c>
      <c r="S464" s="64">
        <f t="shared" si="12"/>
        <v>80667.351599999995</v>
      </c>
      <c r="T464" s="64">
        <f t="shared" si="12"/>
        <v>76039.531300000002</v>
      </c>
      <c r="U464" s="65">
        <f t="shared" si="13"/>
        <v>231356.7892</v>
      </c>
      <c r="W464" s="53"/>
      <c r="X464" s="53"/>
    </row>
    <row r="465" spans="1:24">
      <c r="A465" s="54" t="s">
        <v>20</v>
      </c>
      <c r="B465" s="55" t="s">
        <v>150</v>
      </c>
      <c r="C465" s="56">
        <v>8</v>
      </c>
      <c r="D465" s="55" t="s">
        <v>143</v>
      </c>
      <c r="E465" s="57"/>
      <c r="F465" s="60">
        <v>11525.137699999999</v>
      </c>
      <c r="G465" s="60">
        <v>9663.8418000000001</v>
      </c>
      <c r="H465" s="60">
        <v>9257.4902000000002</v>
      </c>
      <c r="I465" s="59"/>
      <c r="J465" s="60">
        <v>1</v>
      </c>
      <c r="K465" s="60">
        <v>1</v>
      </c>
      <c r="L465" s="60">
        <v>1</v>
      </c>
      <c r="M465" s="57"/>
      <c r="N465" s="61" t="s">
        <v>26</v>
      </c>
      <c r="O465" s="56"/>
      <c r="P465" s="62" t="s">
        <v>35</v>
      </c>
      <c r="Q465" s="63"/>
      <c r="R465" s="64">
        <f t="shared" si="12"/>
        <v>11525.137699999999</v>
      </c>
      <c r="S465" s="64">
        <f t="shared" si="12"/>
        <v>9663.8418000000001</v>
      </c>
      <c r="T465" s="64">
        <f t="shared" si="12"/>
        <v>9257.4902000000002</v>
      </c>
      <c r="U465" s="65">
        <f t="shared" si="13"/>
        <v>30446.469700000001</v>
      </c>
      <c r="W465" s="53"/>
      <c r="X465" s="53"/>
    </row>
    <row r="466" spans="1:24">
      <c r="A466" s="54" t="s">
        <v>20</v>
      </c>
      <c r="B466" s="55" t="s">
        <v>150</v>
      </c>
      <c r="C466" s="56">
        <v>8</v>
      </c>
      <c r="D466" s="55" t="s">
        <v>143</v>
      </c>
      <c r="E466" s="57"/>
      <c r="F466" s="60">
        <v>15764.1875</v>
      </c>
      <c r="G466" s="60">
        <v>14892.781266666667</v>
      </c>
      <c r="H466" s="60">
        <v>13932.274733333334</v>
      </c>
      <c r="I466" s="59"/>
      <c r="J466" s="60">
        <v>3</v>
      </c>
      <c r="K466" s="60">
        <v>3</v>
      </c>
      <c r="L466" s="60">
        <v>3</v>
      </c>
      <c r="M466" s="57"/>
      <c r="N466" s="61" t="s">
        <v>26</v>
      </c>
      <c r="O466" s="56"/>
      <c r="P466" s="62" t="s">
        <v>30</v>
      </c>
      <c r="Q466" s="63"/>
      <c r="R466" s="64">
        <f t="shared" si="12"/>
        <v>47292.5625</v>
      </c>
      <c r="S466" s="64">
        <f t="shared" si="12"/>
        <v>44678.343800000002</v>
      </c>
      <c r="T466" s="64">
        <f t="shared" si="12"/>
        <v>41796.824200000003</v>
      </c>
      <c r="U466" s="65">
        <f t="shared" si="13"/>
        <v>133767.73050000001</v>
      </c>
      <c r="W466" s="53"/>
      <c r="X466" s="53"/>
    </row>
    <row r="467" spans="1:24">
      <c r="A467" s="54" t="s">
        <v>20</v>
      </c>
      <c r="B467" s="55" t="s">
        <v>150</v>
      </c>
      <c r="C467" s="56">
        <v>8</v>
      </c>
      <c r="D467" s="55" t="s">
        <v>143</v>
      </c>
      <c r="E467" s="57"/>
      <c r="F467" s="60">
        <v>13082.684600000001</v>
      </c>
      <c r="G467" s="60">
        <v>11045.4756</v>
      </c>
      <c r="H467" s="60">
        <v>10581.0283</v>
      </c>
      <c r="I467" s="59"/>
      <c r="J467" s="60">
        <v>1</v>
      </c>
      <c r="K467" s="60">
        <v>1</v>
      </c>
      <c r="L467" s="60">
        <v>1</v>
      </c>
      <c r="M467" s="57"/>
      <c r="N467" s="61" t="s">
        <v>26</v>
      </c>
      <c r="O467" s="56"/>
      <c r="P467" s="62" t="s">
        <v>31</v>
      </c>
      <c r="Q467" s="63"/>
      <c r="R467" s="64">
        <f t="shared" si="12"/>
        <v>13082.684600000001</v>
      </c>
      <c r="S467" s="64">
        <f t="shared" si="12"/>
        <v>11045.4756</v>
      </c>
      <c r="T467" s="64">
        <f t="shared" si="12"/>
        <v>10581.0283</v>
      </c>
      <c r="U467" s="65">
        <f t="shared" si="13"/>
        <v>34709.188499999997</v>
      </c>
      <c r="W467" s="53"/>
      <c r="X467" s="53"/>
    </row>
    <row r="468" spans="1:24">
      <c r="A468" s="54" t="s">
        <v>20</v>
      </c>
      <c r="B468" s="55" t="s">
        <v>151</v>
      </c>
      <c r="C468" s="56">
        <v>8</v>
      </c>
      <c r="D468" s="55" t="s">
        <v>143</v>
      </c>
      <c r="E468" s="57"/>
      <c r="F468" s="60">
        <v>7737.99755</v>
      </c>
      <c r="G468" s="60">
        <v>7376.4125999999997</v>
      </c>
      <c r="H468" s="60">
        <v>6755.8369000000002</v>
      </c>
      <c r="I468" s="59"/>
      <c r="J468" s="60">
        <v>2</v>
      </c>
      <c r="K468" s="60">
        <v>2</v>
      </c>
      <c r="L468" s="60">
        <v>2</v>
      </c>
      <c r="M468" s="57"/>
      <c r="N468" s="61" t="s">
        <v>26</v>
      </c>
      <c r="O468" s="56"/>
      <c r="P468" s="62" t="s">
        <v>23</v>
      </c>
      <c r="Q468" s="63"/>
      <c r="R468" s="64">
        <f t="shared" si="12"/>
        <v>15475.9951</v>
      </c>
      <c r="S468" s="64">
        <f t="shared" si="12"/>
        <v>14752.825199999999</v>
      </c>
      <c r="T468" s="64">
        <f t="shared" si="12"/>
        <v>13511.6738</v>
      </c>
      <c r="U468" s="65">
        <f t="shared" si="13"/>
        <v>43740.494099999996</v>
      </c>
      <c r="W468" s="53"/>
      <c r="X468" s="53"/>
    </row>
    <row r="469" spans="1:24">
      <c r="A469" s="54" t="s">
        <v>20</v>
      </c>
      <c r="B469" s="55" t="s">
        <v>152</v>
      </c>
      <c r="C469" s="56">
        <v>8</v>
      </c>
      <c r="D469" s="55" t="s">
        <v>143</v>
      </c>
      <c r="E469" s="57"/>
      <c r="F469" s="60">
        <v>13189.77302631579</v>
      </c>
      <c r="G469" s="60">
        <v>14028.853621052631</v>
      </c>
      <c r="H469" s="60">
        <v>11616.358552631578</v>
      </c>
      <c r="I469" s="59"/>
      <c r="J469" s="60">
        <v>19</v>
      </c>
      <c r="K469" s="60">
        <v>19</v>
      </c>
      <c r="L469" s="60">
        <v>19</v>
      </c>
      <c r="M469" s="57"/>
      <c r="N469" s="61" t="s">
        <v>26</v>
      </c>
      <c r="O469" s="56"/>
      <c r="P469" s="62" t="s">
        <v>27</v>
      </c>
      <c r="Q469" s="63"/>
      <c r="R469" s="64">
        <f t="shared" si="12"/>
        <v>250605.6875</v>
      </c>
      <c r="S469" s="64">
        <f t="shared" si="12"/>
        <v>266548.21879999997</v>
      </c>
      <c r="T469" s="64">
        <f t="shared" si="12"/>
        <v>220710.8125</v>
      </c>
      <c r="U469" s="65">
        <f t="shared" si="13"/>
        <v>737864.71879999992</v>
      </c>
      <c r="W469" s="53"/>
      <c r="X469" s="53"/>
    </row>
    <row r="470" spans="1:24">
      <c r="A470" s="54" t="s">
        <v>20</v>
      </c>
      <c r="B470" s="55" t="s">
        <v>152</v>
      </c>
      <c r="C470" s="56">
        <v>8</v>
      </c>
      <c r="D470" s="55" t="s">
        <v>143</v>
      </c>
      <c r="E470" s="57"/>
      <c r="F470" s="60">
        <v>15136.934121621622</v>
      </c>
      <c r="G470" s="60">
        <v>14919.849662162162</v>
      </c>
      <c r="H470" s="60">
        <v>13503.452499999999</v>
      </c>
      <c r="I470" s="59"/>
      <c r="J470" s="60">
        <v>74</v>
      </c>
      <c r="K470" s="60">
        <v>74</v>
      </c>
      <c r="L470" s="60">
        <v>75</v>
      </c>
      <c r="M470" s="57"/>
      <c r="N470" s="61" t="s">
        <v>26</v>
      </c>
      <c r="O470" s="56"/>
      <c r="P470" s="62" t="s">
        <v>23</v>
      </c>
      <c r="Q470" s="63"/>
      <c r="R470" s="64">
        <f t="shared" si="12"/>
        <v>1120133.125</v>
      </c>
      <c r="S470" s="64">
        <f t="shared" si="12"/>
        <v>1104068.875</v>
      </c>
      <c r="T470" s="64">
        <f t="shared" si="12"/>
        <v>1012758.9375</v>
      </c>
      <c r="U470" s="65">
        <f t="shared" si="13"/>
        <v>3236960.9375</v>
      </c>
      <c r="W470" s="53"/>
      <c r="X470" s="53"/>
    </row>
    <row r="471" spans="1:24">
      <c r="A471" s="54" t="s">
        <v>20</v>
      </c>
      <c r="B471" s="55" t="s">
        <v>152</v>
      </c>
      <c r="C471" s="56">
        <v>8</v>
      </c>
      <c r="D471" s="55" t="s">
        <v>143</v>
      </c>
      <c r="E471" s="57"/>
      <c r="F471" s="60">
        <v>11914.650390625</v>
      </c>
      <c r="G471" s="60">
        <v>11991.216796875</v>
      </c>
      <c r="H471" s="60">
        <v>11744.340725806451</v>
      </c>
      <c r="I471" s="59"/>
      <c r="J471" s="60">
        <v>32</v>
      </c>
      <c r="K471" s="60">
        <v>32</v>
      </c>
      <c r="L471" s="60">
        <v>31</v>
      </c>
      <c r="M471" s="57"/>
      <c r="N471" s="61" t="s">
        <v>26</v>
      </c>
      <c r="O471" s="56"/>
      <c r="P471" s="62" t="s">
        <v>28</v>
      </c>
      <c r="Q471" s="63"/>
      <c r="R471" s="64">
        <f t="shared" si="12"/>
        <v>381268.8125</v>
      </c>
      <c r="S471" s="64">
        <f t="shared" si="12"/>
        <v>383718.9375</v>
      </c>
      <c r="T471" s="64">
        <f t="shared" si="12"/>
        <v>364074.5625</v>
      </c>
      <c r="U471" s="65">
        <f t="shared" si="13"/>
        <v>1129062.3125</v>
      </c>
      <c r="W471" s="53"/>
      <c r="X471" s="53"/>
    </row>
    <row r="472" spans="1:24">
      <c r="A472" s="54" t="s">
        <v>20</v>
      </c>
      <c r="B472" s="55" t="s">
        <v>152</v>
      </c>
      <c r="C472" s="56">
        <v>8</v>
      </c>
      <c r="D472" s="55" t="s">
        <v>143</v>
      </c>
      <c r="E472" s="57"/>
      <c r="F472" s="60">
        <v>14770.970744680852</v>
      </c>
      <c r="G472" s="60">
        <v>16465.321808510638</v>
      </c>
      <c r="H472" s="60">
        <v>14690.8515625</v>
      </c>
      <c r="I472" s="59"/>
      <c r="J472" s="60">
        <v>47</v>
      </c>
      <c r="K472" s="60">
        <v>47</v>
      </c>
      <c r="L472" s="60">
        <v>48</v>
      </c>
      <c r="M472" s="57"/>
      <c r="N472" s="61" t="s">
        <v>26</v>
      </c>
      <c r="O472" s="56"/>
      <c r="P472" s="62" t="s">
        <v>29</v>
      </c>
      <c r="Q472" s="63"/>
      <c r="R472" s="64">
        <f t="shared" si="12"/>
        <v>694235.625</v>
      </c>
      <c r="S472" s="64">
        <f t="shared" si="12"/>
        <v>773870.125</v>
      </c>
      <c r="T472" s="64">
        <f t="shared" si="12"/>
        <v>705160.875</v>
      </c>
      <c r="U472" s="65">
        <f t="shared" si="13"/>
        <v>2173266.625</v>
      </c>
      <c r="W472" s="53"/>
      <c r="X472" s="53"/>
    </row>
    <row r="473" spans="1:24">
      <c r="A473" s="54" t="s">
        <v>20</v>
      </c>
      <c r="B473" s="55" t="s">
        <v>152</v>
      </c>
      <c r="C473" s="56">
        <v>8</v>
      </c>
      <c r="D473" s="55" t="s">
        <v>143</v>
      </c>
      <c r="E473" s="57"/>
      <c r="F473" s="60">
        <v>14696.5918</v>
      </c>
      <c r="G473" s="60">
        <v>25750.8789</v>
      </c>
      <c r="H473" s="60">
        <v>17693.462899999999</v>
      </c>
      <c r="I473" s="59"/>
      <c r="J473" s="60">
        <v>2</v>
      </c>
      <c r="K473" s="60">
        <v>2</v>
      </c>
      <c r="L473" s="60">
        <v>2</v>
      </c>
      <c r="M473" s="57"/>
      <c r="N473" s="61" t="s">
        <v>26</v>
      </c>
      <c r="O473" s="56"/>
      <c r="P473" s="62" t="s">
        <v>37</v>
      </c>
      <c r="Q473" s="63"/>
      <c r="R473" s="64">
        <f t="shared" si="12"/>
        <v>29393.1836</v>
      </c>
      <c r="S473" s="64">
        <f t="shared" si="12"/>
        <v>51501.757799999999</v>
      </c>
      <c r="T473" s="64">
        <f t="shared" si="12"/>
        <v>35386.925799999997</v>
      </c>
      <c r="U473" s="65">
        <f t="shared" si="13"/>
        <v>116281.86719999999</v>
      </c>
      <c r="W473" s="53"/>
      <c r="X473" s="53"/>
    </row>
    <row r="474" spans="1:24">
      <c r="A474" s="54" t="s">
        <v>20</v>
      </c>
      <c r="B474" s="55" t="s">
        <v>152</v>
      </c>
      <c r="C474" s="56">
        <v>8</v>
      </c>
      <c r="D474" s="55" t="s">
        <v>143</v>
      </c>
      <c r="E474" s="57"/>
      <c r="F474" s="60">
        <v>6375.84375</v>
      </c>
      <c r="G474" s="60">
        <v>5354.0019499999999</v>
      </c>
      <c r="H474" s="60">
        <v>5128.8730500000001</v>
      </c>
      <c r="I474" s="59"/>
      <c r="J474" s="60">
        <v>2</v>
      </c>
      <c r="K474" s="60">
        <v>2</v>
      </c>
      <c r="L474" s="60">
        <v>2</v>
      </c>
      <c r="M474" s="57"/>
      <c r="N474" s="61" t="s">
        <v>26</v>
      </c>
      <c r="O474" s="56"/>
      <c r="P474" s="62" t="s">
        <v>35</v>
      </c>
      <c r="Q474" s="63"/>
      <c r="R474" s="64">
        <f t="shared" si="12"/>
        <v>12751.6875</v>
      </c>
      <c r="S474" s="64">
        <f t="shared" si="12"/>
        <v>10708.0039</v>
      </c>
      <c r="T474" s="64">
        <f t="shared" si="12"/>
        <v>10257.7461</v>
      </c>
      <c r="U474" s="65">
        <f t="shared" si="13"/>
        <v>33717.4375</v>
      </c>
      <c r="W474" s="53"/>
      <c r="X474" s="53"/>
    </row>
    <row r="475" spans="1:24">
      <c r="A475" s="54" t="s">
        <v>20</v>
      </c>
      <c r="B475" s="55" t="s">
        <v>152</v>
      </c>
      <c r="C475" s="56">
        <v>8</v>
      </c>
      <c r="D475" s="55" t="s">
        <v>143</v>
      </c>
      <c r="E475" s="57"/>
      <c r="F475" s="60">
        <v>14448.3989</v>
      </c>
      <c r="G475" s="60">
        <v>14885.613970588236</v>
      </c>
      <c r="H475" s="60">
        <v>14300.241729411764</v>
      </c>
      <c r="I475" s="59"/>
      <c r="J475" s="60">
        <v>17</v>
      </c>
      <c r="K475" s="60">
        <v>17</v>
      </c>
      <c r="L475" s="60">
        <v>17</v>
      </c>
      <c r="M475" s="57"/>
      <c r="N475" s="61" t="s">
        <v>26</v>
      </c>
      <c r="O475" s="56"/>
      <c r="P475" s="62" t="s">
        <v>30</v>
      </c>
      <c r="Q475" s="63"/>
      <c r="R475" s="64">
        <f t="shared" si="12"/>
        <v>245622.7813</v>
      </c>
      <c r="S475" s="64">
        <f t="shared" si="12"/>
        <v>253055.4375</v>
      </c>
      <c r="T475" s="64">
        <f t="shared" si="12"/>
        <v>243104.10939999999</v>
      </c>
      <c r="U475" s="65">
        <f t="shared" si="13"/>
        <v>741782.32819999999</v>
      </c>
      <c r="W475" s="53"/>
      <c r="X475" s="53"/>
    </row>
    <row r="476" spans="1:24">
      <c r="A476" s="54" t="s">
        <v>20</v>
      </c>
      <c r="B476" s="55" t="s">
        <v>152</v>
      </c>
      <c r="C476" s="56">
        <v>8</v>
      </c>
      <c r="D476" s="55" t="s">
        <v>143</v>
      </c>
      <c r="E476" s="57"/>
      <c r="F476" s="60">
        <v>7685.3606666666665</v>
      </c>
      <c r="G476" s="60">
        <v>7835.7141999999994</v>
      </c>
      <c r="H476" s="60">
        <v>7506.2330666666667</v>
      </c>
      <c r="I476" s="59"/>
      <c r="J476" s="60">
        <v>3</v>
      </c>
      <c r="K476" s="60">
        <v>3</v>
      </c>
      <c r="L476" s="60">
        <v>3</v>
      </c>
      <c r="M476" s="57"/>
      <c r="N476" s="61" t="s">
        <v>26</v>
      </c>
      <c r="O476" s="56"/>
      <c r="P476" s="62" t="s">
        <v>38</v>
      </c>
      <c r="Q476" s="63"/>
      <c r="R476" s="64">
        <f t="shared" si="12"/>
        <v>23056.081999999999</v>
      </c>
      <c r="S476" s="64">
        <f t="shared" si="12"/>
        <v>23507.142599999999</v>
      </c>
      <c r="T476" s="64">
        <f t="shared" si="12"/>
        <v>22518.699199999999</v>
      </c>
      <c r="U476" s="65">
        <f t="shared" si="13"/>
        <v>69081.923800000004</v>
      </c>
      <c r="W476" s="53"/>
      <c r="X476" s="53"/>
    </row>
    <row r="477" spans="1:24">
      <c r="A477" s="54" t="s">
        <v>20</v>
      </c>
      <c r="B477" s="55" t="s">
        <v>152</v>
      </c>
      <c r="C477" s="56">
        <v>8</v>
      </c>
      <c r="D477" s="55" t="s">
        <v>143</v>
      </c>
      <c r="E477" s="57"/>
      <c r="F477" s="60">
        <v>21155.044900000001</v>
      </c>
      <c r="G477" s="60">
        <v>12391.287766666666</v>
      </c>
      <c r="H477" s="60">
        <v>18261.263650000001</v>
      </c>
      <c r="I477" s="59"/>
      <c r="J477" s="60">
        <v>2</v>
      </c>
      <c r="K477" s="60">
        <v>3</v>
      </c>
      <c r="L477" s="60">
        <v>2</v>
      </c>
      <c r="M477" s="57"/>
      <c r="N477" s="61" t="s">
        <v>26</v>
      </c>
      <c r="O477" s="56"/>
      <c r="P477" s="62" t="s">
        <v>39</v>
      </c>
      <c r="Q477" s="63"/>
      <c r="R477" s="64">
        <f t="shared" si="12"/>
        <v>42310.089800000002</v>
      </c>
      <c r="S477" s="64">
        <f t="shared" si="12"/>
        <v>37173.863299999997</v>
      </c>
      <c r="T477" s="64">
        <f t="shared" si="12"/>
        <v>36522.527300000002</v>
      </c>
      <c r="U477" s="65">
        <f t="shared" si="13"/>
        <v>116006.4804</v>
      </c>
      <c r="W477" s="53"/>
      <c r="X477" s="53"/>
    </row>
    <row r="478" spans="1:24" ht="15.75" thickBot="1">
      <c r="A478" s="54" t="s">
        <v>20</v>
      </c>
      <c r="B478" s="55" t="s">
        <v>152</v>
      </c>
      <c r="C478" s="56">
        <v>8</v>
      </c>
      <c r="D478" s="55" t="s">
        <v>143</v>
      </c>
      <c r="E478" s="57"/>
      <c r="F478" s="60">
        <v>8012.1338333333333</v>
      </c>
      <c r="G478" s="60">
        <v>6321.0157666666673</v>
      </c>
      <c r="H478" s="60">
        <v>5844.5160000000005</v>
      </c>
      <c r="I478" s="59"/>
      <c r="J478" s="60">
        <v>3</v>
      </c>
      <c r="K478" s="60">
        <v>3</v>
      </c>
      <c r="L478" s="60">
        <v>3</v>
      </c>
      <c r="M478" s="57"/>
      <c r="N478" s="61" t="s">
        <v>26</v>
      </c>
      <c r="O478" s="56"/>
      <c r="P478" s="62" t="s">
        <v>31</v>
      </c>
      <c r="Q478" s="63"/>
      <c r="R478" s="64">
        <f t="shared" si="12"/>
        <v>24036.4015</v>
      </c>
      <c r="S478" s="64">
        <f t="shared" si="12"/>
        <v>18963.047300000002</v>
      </c>
      <c r="T478" s="64">
        <f t="shared" si="12"/>
        <v>17533.548000000003</v>
      </c>
      <c r="U478" s="65">
        <f t="shared" si="13"/>
        <v>60532.996800000001</v>
      </c>
      <c r="W478" s="53"/>
      <c r="X478" s="53"/>
    </row>
    <row r="479" spans="1:24">
      <c r="A479" s="66"/>
      <c r="B479" s="67"/>
      <c r="C479" s="67"/>
      <c r="D479" s="67"/>
      <c r="E479" s="67"/>
      <c r="F479" s="68"/>
      <c r="G479" s="68"/>
      <c r="H479" s="68"/>
      <c r="I479" s="68"/>
      <c r="J479" s="68"/>
      <c r="K479" s="68"/>
      <c r="L479" s="68"/>
      <c r="M479" s="68"/>
      <c r="N479" s="68"/>
      <c r="O479" s="68"/>
      <c r="P479" s="67"/>
      <c r="Q479" s="68"/>
      <c r="R479" s="69"/>
      <c r="S479" s="69"/>
      <c r="T479" s="69"/>
      <c r="U479" s="70"/>
    </row>
    <row r="480" spans="1:24" ht="15.75" thickBot="1">
      <c r="A480" s="54"/>
      <c r="B480" s="57"/>
      <c r="C480" s="57"/>
      <c r="D480" s="57"/>
      <c r="E480" s="57"/>
      <c r="F480" s="71"/>
      <c r="G480" s="71"/>
      <c r="H480" s="71"/>
      <c r="I480" s="71"/>
      <c r="J480" s="71"/>
      <c r="K480" s="71"/>
      <c r="L480" s="71"/>
      <c r="M480" s="71"/>
      <c r="N480" s="71"/>
      <c r="O480" s="71"/>
      <c r="P480" s="57"/>
      <c r="Q480" s="71"/>
      <c r="R480" s="72">
        <f>SUM(R12:R478)</f>
        <v>188215793.37390026</v>
      </c>
      <c r="S480" s="72">
        <f>SUM(S12:S478)</f>
        <v>178407112.20360029</v>
      </c>
      <c r="T480" s="72">
        <f>SUM(T12:T478)</f>
        <v>167097042.57930025</v>
      </c>
      <c r="U480" s="73">
        <f>SUM(U12:U478)</f>
        <v>533719948.15679973</v>
      </c>
      <c r="W480" s="74"/>
    </row>
    <row r="481" spans="1:23" ht="15.75" thickTop="1">
      <c r="A481" s="54"/>
      <c r="B481" s="57"/>
      <c r="C481" s="57"/>
      <c r="D481" s="57"/>
      <c r="E481" s="57"/>
      <c r="F481" s="57"/>
      <c r="G481" s="57"/>
      <c r="H481" s="57"/>
      <c r="I481" s="57"/>
      <c r="J481" s="57"/>
      <c r="K481" s="57"/>
      <c r="L481" s="57"/>
      <c r="M481" s="57"/>
      <c r="N481" s="57"/>
      <c r="O481" s="57"/>
      <c r="P481" s="57"/>
      <c r="Q481" s="57"/>
      <c r="R481" s="59"/>
      <c r="S481" s="59"/>
      <c r="T481" s="59"/>
      <c r="U481" s="75"/>
    </row>
    <row r="482" spans="1:23">
      <c r="A482" s="54"/>
      <c r="B482" s="76"/>
      <c r="C482" s="76"/>
      <c r="D482" s="76"/>
      <c r="E482" s="57"/>
      <c r="F482" s="57"/>
      <c r="G482" s="77"/>
      <c r="H482" s="77"/>
      <c r="I482" s="77"/>
      <c r="J482" s="77"/>
      <c r="K482" s="77"/>
      <c r="L482" s="57"/>
      <c r="M482" s="57"/>
      <c r="N482" s="57"/>
      <c r="O482" s="57"/>
      <c r="P482" s="78" t="s">
        <v>153</v>
      </c>
      <c r="Q482" s="79"/>
      <c r="R482" s="79"/>
      <c r="S482" s="79"/>
      <c r="T482" s="79" t="s">
        <v>154</v>
      </c>
      <c r="U482" s="80">
        <f>U480/1000</f>
        <v>533719.94815679977</v>
      </c>
    </row>
    <row r="483" spans="1:23">
      <c r="A483" s="54"/>
      <c r="B483" s="81" t="s">
        <v>155</v>
      </c>
      <c r="C483" s="82"/>
      <c r="D483" s="82"/>
      <c r="E483" s="57"/>
      <c r="F483" s="57"/>
      <c r="G483" s="83" t="s">
        <v>156</v>
      </c>
      <c r="H483" s="83"/>
      <c r="I483" s="83"/>
      <c r="J483" s="83"/>
      <c r="K483" s="83"/>
      <c r="L483" s="57"/>
      <c r="M483" s="57"/>
      <c r="N483" s="57"/>
      <c r="O483" s="57"/>
      <c r="P483" s="57"/>
      <c r="Q483" s="57"/>
      <c r="R483" s="57"/>
      <c r="S483" s="57"/>
      <c r="T483" s="57"/>
      <c r="U483" s="84"/>
    </row>
    <row r="484" spans="1:23" ht="15.75" thickBot="1">
      <c r="A484" s="54"/>
      <c r="B484" s="85" t="s">
        <v>157</v>
      </c>
      <c r="C484" s="86"/>
      <c r="D484" s="86"/>
      <c r="E484" s="57"/>
      <c r="F484" s="57"/>
      <c r="G484" s="85" t="s">
        <v>158</v>
      </c>
      <c r="H484" s="85"/>
      <c r="I484" s="85"/>
      <c r="J484" s="85"/>
      <c r="K484" s="85"/>
      <c r="L484" s="57"/>
      <c r="M484" s="57"/>
      <c r="N484" s="57"/>
      <c r="O484" s="57"/>
      <c r="P484" s="57"/>
      <c r="Q484" s="87"/>
      <c r="R484" s="78" t="s">
        <v>159</v>
      </c>
      <c r="S484" s="79"/>
      <c r="T484" s="79"/>
      <c r="U484" s="88">
        <f>'[1]Fracción II 1er 2026'!U471+'Fracción II 2do 2026'!U482</f>
        <v>1004409.8565217995</v>
      </c>
    </row>
    <row r="485" spans="1:23" ht="15.75" thickTop="1">
      <c r="A485" s="54"/>
      <c r="B485" s="57"/>
      <c r="C485" s="57"/>
      <c r="D485" s="57"/>
      <c r="E485" s="57"/>
      <c r="F485" s="57"/>
      <c r="G485" s="57"/>
      <c r="H485" s="57"/>
      <c r="I485" s="57"/>
      <c r="J485" s="57"/>
      <c r="K485" s="57"/>
      <c r="L485" s="57"/>
      <c r="M485" s="57"/>
      <c r="N485" s="57"/>
      <c r="O485" s="57"/>
      <c r="P485" s="57"/>
      <c r="Q485" s="87"/>
      <c r="R485" s="57"/>
      <c r="S485" s="57"/>
      <c r="T485" s="57"/>
      <c r="U485" s="89"/>
    </row>
    <row r="486" spans="1:23">
      <c r="A486" s="54"/>
      <c r="B486" s="57"/>
      <c r="C486" s="57"/>
      <c r="D486" s="57"/>
      <c r="E486" s="57"/>
      <c r="F486" s="57"/>
      <c r="G486" s="57"/>
      <c r="H486" s="57"/>
      <c r="I486" s="57"/>
      <c r="J486" s="57"/>
      <c r="K486" s="57"/>
      <c r="L486" s="57"/>
      <c r="M486" s="57"/>
      <c r="N486" s="57"/>
      <c r="O486" s="57"/>
      <c r="P486" s="57"/>
      <c r="Q486" s="87"/>
      <c r="R486" s="57"/>
      <c r="S486" s="57"/>
      <c r="T486" s="57"/>
      <c r="U486" s="90"/>
    </row>
    <row r="487" spans="1:23">
      <c r="A487" s="54"/>
      <c r="B487" s="57"/>
      <c r="C487" s="57"/>
      <c r="D487" s="57"/>
      <c r="E487" s="57"/>
      <c r="F487" s="57"/>
      <c r="G487" s="57"/>
      <c r="H487" s="57"/>
      <c r="I487" s="57"/>
      <c r="J487" s="57"/>
      <c r="K487" s="57"/>
      <c r="L487" s="57"/>
      <c r="M487" s="57"/>
      <c r="N487" s="57"/>
      <c r="O487" s="57"/>
      <c r="P487" s="57"/>
      <c r="Q487" s="87"/>
      <c r="R487" s="57"/>
      <c r="S487" s="57"/>
      <c r="T487" s="57"/>
      <c r="U487" s="90"/>
    </row>
    <row r="488" spans="1:23">
      <c r="A488" s="54"/>
      <c r="B488" s="57"/>
      <c r="C488" s="57"/>
      <c r="D488" s="57"/>
      <c r="E488" s="57"/>
      <c r="F488" s="57"/>
      <c r="G488" s="57"/>
      <c r="H488" s="57"/>
      <c r="I488" s="57"/>
      <c r="J488" s="57"/>
      <c r="K488" s="57"/>
      <c r="L488" s="57"/>
      <c r="M488" s="57"/>
      <c r="N488" s="57"/>
      <c r="O488" s="57"/>
      <c r="P488" s="87"/>
      <c r="Q488" s="87"/>
      <c r="R488" s="91"/>
      <c r="S488" s="91"/>
      <c r="T488" s="91"/>
      <c r="U488" s="90"/>
      <c r="W488" s="92"/>
    </row>
    <row r="489" spans="1:23">
      <c r="A489" s="54"/>
      <c r="U489" s="93"/>
      <c r="W489" s="94"/>
    </row>
    <row r="490" spans="1:23" ht="15.75" thickBot="1">
      <c r="A490" s="95"/>
      <c r="B490" s="96"/>
      <c r="C490" s="96"/>
      <c r="D490" s="96"/>
      <c r="E490" s="96"/>
      <c r="F490" s="97"/>
      <c r="G490" s="97"/>
      <c r="H490" s="97"/>
      <c r="I490" s="97"/>
      <c r="J490" s="97"/>
      <c r="K490" s="97"/>
      <c r="L490" s="97"/>
      <c r="M490" s="97"/>
      <c r="N490" s="97"/>
      <c r="O490" s="97"/>
      <c r="P490" s="96"/>
      <c r="Q490" s="97"/>
      <c r="R490" s="97"/>
      <c r="S490" s="97"/>
      <c r="T490" s="97"/>
      <c r="U490" s="98"/>
    </row>
    <row r="491" spans="1:23">
      <c r="F491" s="99"/>
      <c r="G491" s="99"/>
      <c r="H491" s="99"/>
      <c r="I491" s="99"/>
      <c r="J491" s="99"/>
      <c r="K491" s="99"/>
      <c r="L491" s="99"/>
      <c r="M491" s="99"/>
      <c r="N491" s="99"/>
      <c r="O491" s="99"/>
      <c r="Q491" s="99"/>
    </row>
    <row r="492" spans="1:23">
      <c r="R492" s="100"/>
      <c r="S492" s="100"/>
      <c r="T492" s="100"/>
      <c r="W492" s="94"/>
    </row>
    <row r="495" spans="1:23">
      <c r="S495" s="99"/>
    </row>
  </sheetData>
  <sheetProtection insertRows="0"/>
  <mergeCells count="20">
    <mergeCell ref="B484:D484"/>
    <mergeCell ref="G484:K484"/>
    <mergeCell ref="R484:T484"/>
    <mergeCell ref="R8:U8"/>
    <mergeCell ref="A10:U10"/>
    <mergeCell ref="B482:D482"/>
    <mergeCell ref="G482:K482"/>
    <mergeCell ref="P482:T482"/>
    <mergeCell ref="B483:D483"/>
    <mergeCell ref="G483:K483"/>
    <mergeCell ref="A6:P6"/>
    <mergeCell ref="R6:U6"/>
    <mergeCell ref="A7:A9"/>
    <mergeCell ref="B7:P7"/>
    <mergeCell ref="B8:B9"/>
    <mergeCell ref="D8:D9"/>
    <mergeCell ref="F8:H8"/>
    <mergeCell ref="J8:L8"/>
    <mergeCell ref="N8:N9"/>
    <mergeCell ref="P8:P9"/>
  </mergeCells>
  <printOptions horizontalCentered="1"/>
  <pageMargins left="0.23622047244094491" right="0.23622047244094491" top="0.27559055118110237" bottom="0.27559055118110237" header="0" footer="0"/>
  <pageSetup scale="48" fitToHeight="1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Fracción II 2do 2026</vt:lpstr>
      <vt:lpstr>'Fracción II 2do 2026'!Área_de_impresión</vt:lpstr>
      <vt:lpstr>'Fracción II 2do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Yareli Gomez Gonzalez</dc:creator>
  <cp:lastModifiedBy>Claudia Yareli Gomez Gonzalez</cp:lastModifiedBy>
  <dcterms:created xsi:type="dcterms:W3CDTF">2026-07-08T20:01:28Z</dcterms:created>
  <dcterms:modified xsi:type="dcterms:W3CDTF">2026-07-08T20:01:57Z</dcterms:modified>
</cp:coreProperties>
</file>