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  <c r="G46" i="4"/>
  <c r="F46" i="4"/>
  <c r="G14" i="4"/>
  <c r="G26" i="4"/>
  <c r="G24" i="4"/>
  <c r="G30" i="4"/>
  <c r="G35" i="4"/>
  <c r="G42" i="4"/>
  <c r="F42" i="4"/>
  <c r="F35" i="4"/>
  <c r="F30" i="4"/>
  <c r="F26" i="4"/>
  <c r="F24" i="4"/>
  <c r="F14" i="4"/>
  <c r="C28" i="4"/>
  <c r="B28" i="4"/>
  <c r="B26" i="4"/>
  <c r="C13" i="4"/>
  <c r="B13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<sst xmlns="http://schemas.openxmlformats.org/spreadsheetml/2006/main" count="60" uniqueCount="60">
  <si>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</si>
  <si>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</si>
  <si>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</si>
  <si>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</si>
  <si>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</si>
  <si>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</si>
  <si>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</si>
  <si>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</si>
  <si>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</si>
  <si>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</si>
  <si>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</si>
  <si>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</si>
  <si>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</si>
  <si>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</si>
  <si>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</si>
  <si>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</si>
  <si>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</si>
  <si>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</si>
  <si>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</si>
  <si>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</si>
  <si>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</si>
  <si>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</si>
  <si>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</si>
  <si>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</si>
  <si>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</si>
  <si>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</si>
  <si>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</si>
  <si>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</si>
  <si>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</si>
  <si>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</si>
  <si>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</si>
  <si>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</si>
  <si>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</si>
  <si>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</si>
  <si>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</si>
  <si>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</si>
  <si>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</si>
  <si>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</si>
  <si>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</si>
  <si>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</si>
  <si>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</si>
  <si>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</si>
  <si>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</si>
  <si>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</si>
  <si>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</si>
  <si>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</si>
  <si>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</si>
  <si>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</si>
  <si>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</si>
  <si>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</si>
  <si>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</si>
  <si>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</si>
  <si>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</si>
  <si>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</si>
  <si>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</si>
  <si>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</si>
  <si>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</si>
  <si>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</si>
  <si>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</si>
  <si>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Universidad de Guanajuato
Estado de Situación Financiera
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</si>
</sst>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_-* #,##0_-;\-* #,##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3" fontId="12" fillId="3" borderId="0" xfId="0" applyNumberFormat="1" applyFont="1" applyFill="1" applyBorder="1" applyAlignment="1" applyProtection="1">
      <alignment vertical="top"/>
    </xf>
    <xf numFmtId="3" fontId="4" fillId="0" borderId="0" xfId="2" applyNumberFormat="1" applyFont="1" applyFill="1" applyBorder="1" applyAlignment="1" applyProtection="1">
      <alignment vertical="top" wrapText="1"/>
      <protection locked="0"/>
    </xf>
    <xf numFmtId="3" fontId="3" fillId="0" borderId="0" xfId="2" applyNumberFormat="1" applyFont="1" applyFill="1" applyBorder="1" applyAlignment="1" applyProtection="1">
      <alignment vertical="top" wrapText="1"/>
      <protection locked="0"/>
    </xf>
    <xf numFmtId="166" fontId="4" fillId="0" borderId="0" xfId="16" applyNumberFormat="1" applyFont="1" applyFill="1" applyBorder="1" applyAlignment="1" applyProtection="1">
      <alignment vertical="top" wrapText="1"/>
      <protection locked="0"/>
    </xf>
    <xf numFmtId="166" fontId="4" fillId="0" borderId="3" xfId="16" applyNumberFormat="1" applyFont="1" applyFill="1" applyBorder="1" applyAlignment="1" applyProtection="1">
      <alignment vertical="top"/>
      <protection locked="0"/>
    </xf>
    <xf numFmtId="166" fontId="3" fillId="0" borderId="0" xfId="16" applyNumberFormat="1" applyFont="1" applyFill="1" applyBorder="1" applyAlignment="1" applyProtection="1">
      <alignment vertical="top" wrapText="1"/>
      <protection locked="0"/>
    </xf>
    <xf numFmtId="166" fontId="3" fillId="0" borderId="3" xfId="16" applyNumberFormat="1" applyFont="1" applyFill="1" applyBorder="1" applyAlignment="1" applyProtection="1">
      <alignment vertical="top" wrapText="1"/>
      <protection locked="0"/>
    </xf>
    <xf numFmtId="3" fontId="3" fillId="0" borderId="3" xfId="2" applyNumberFormat="1" applyFont="1" applyFill="1" applyBorder="1" applyAlignment="1" applyProtection="1">
      <alignment vertical="top" wrapText="1"/>
      <protection locked="0"/>
    </xf>
    <xf numFmtId="3" fontId="4" fillId="0" borderId="3" xfId="8" applyNumberFormat="1" applyFont="1" applyFill="1" applyBorder="1" applyAlignment="1" applyProtection="1">
      <alignment vertical="top"/>
      <protection locked="0"/>
    </xf>
    <xf numFmtId="166" fontId="12" fillId="3" borderId="0" xfId="16" applyNumberFormat="1" applyFont="1" applyFill="1" applyBorder="1" applyAlignment="1" applyProtection="1">
      <alignment vertical="top"/>
    </xf>
    <xf numFmtId="166" fontId="4" fillId="0" borderId="0" xfId="16" applyNumberFormat="1" applyFont="1" applyBorder="1" applyAlignment="1" applyProtection="1">
      <alignment vertical="top" wrapText="1"/>
      <protection locked="0"/>
    </xf>
    <xf numFmtId="166" fontId="4" fillId="0" borderId="0" xfId="16" applyNumberFormat="1" applyFont="1" applyBorder="1" applyAlignment="1" applyProtection="1">
      <alignment vertical="top"/>
      <protection locked="0"/>
    </xf>
    <xf numFmtId="3" fontId="12" fillId="3" borderId="3" xfId="0" applyNumberFormat="1" applyFont="1" applyFill="1" applyBorder="1" applyAlignment="1" applyProtection="1">
      <alignment vertical="top"/>
    </xf>
    <xf numFmtId="166" fontId="3" fillId="0" borderId="3" xfId="16" applyNumberFormat="1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13" fillId="3" borderId="0" xfId="17" applyFont="1" applyFill="1" applyBorder="1" applyAlignment="1">
      <alignment vertical="center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2266951</xdr:colOff>
      <xdr:row>54</xdr:row>
      <xdr:rowOff>95250</xdr:rowOff>
    </xdr:from>
    <xdr:to>
      <xdr:col>2</xdr:col>
      <xdr:colOff>742951</xdr:colOff>
      <xdr:row>59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20C435F6-71B5-428A-9CC5-70A309B9845E}"/>
            </a:ext>
          </a:extLst>
        </xdr:cNvPr>
        <xdr:cNvSpPr txBox="1"/>
      </xdr:nvSpPr>
      <xdr:spPr>
        <a:xfrm>
          <a:off x="2266951" y="8334375"/>
          <a:ext cx="34290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4</xdr:col>
      <xdr:colOff>1362076</xdr:colOff>
      <xdr:row>54</xdr:row>
      <xdr:rowOff>104775</xdr:rowOff>
    </xdr:from>
    <xdr:to>
      <xdr:col>5</xdr:col>
      <xdr:colOff>862200</xdr:colOff>
      <xdr:row>59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719A7FC-5D79-43A0-B075-4FDB97767830}"/>
            </a:ext>
          </a:extLst>
        </xdr:cNvPr>
        <xdr:cNvSpPr txBox="1"/>
      </xdr:nvSpPr>
      <xdr:spPr>
        <a:xfrm>
          <a:off x="7448551" y="8343900"/>
          <a:ext cx="3176774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2438400</xdr:colOff>
      <xdr:row>54</xdr:row>
      <xdr:rowOff>57150</xdr:rowOff>
    </xdr:from>
    <xdr:to>
      <xdr:col>2</xdr:col>
      <xdr:colOff>666750</xdr:colOff>
      <xdr:row>54</xdr:row>
      <xdr:rowOff>66675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600E1682-E6CB-4965-BC57-B3E51D6D7D7B}"/>
            </a:ext>
          </a:extLst>
        </xdr:cNvPr>
        <xdr:cNvCxnSpPr/>
      </xdr:nvCxnSpPr>
      <xdr:spPr>
        <a:xfrm flipV="1">
          <a:off x="2438400" y="8296275"/>
          <a:ext cx="3181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1353774</xdr:colOff>
      <xdr:row>54</xdr:row>
      <xdr:rowOff>57150</xdr:rowOff>
    </xdr:from>
    <xdr:to>
      <xdr:col>5</xdr:col>
      <xdr:colOff>866775</xdr:colOff>
      <xdr:row>54</xdr:row>
      <xdr:rowOff>57150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CA963F45-DA8F-4DF0-8D5E-7E299BB9F474}"/>
            </a:ext>
          </a:extLst>
        </xdr:cNvPr>
        <xdr:cNvCxnSpPr/>
      </xdr:nvCxnSpPr>
      <xdr:spPr>
        <a:xfrm>
          <a:off x="7440249" y="8296275"/>
          <a:ext cx="31896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="90" zoomScaleNormal="90" zoomScaleSheetLayoutView="100" workbookViewId="0">
      <selection activeCell="J10" sqref="J10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6" width="18.83203125" style="4" customWidth="1"/>
    <col min="7" max="7" width="24.1640625" style="4" customWidth="1"/>
    <col min="8" max="16384" width="12" style="2"/>
  </cols>
  <sheetData>
    <row r="1" spans="1:7" ht="39.950000000000003" customHeight="1" x14ac:dyDescent="0.2">
      <c r="A1" s="56" t="s">
        <v>59</v>
      </c>
      <c r="B1" s="57"/>
      <c r="C1" s="57"/>
      <c r="D1" s="57"/>
      <c r="E1" s="57"/>
      <c r="F1" s="57"/>
      <c r="G1" s="58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45">
        <v>783196814</v>
      </c>
      <c r="C5" s="45">
        <v>569181609</v>
      </c>
      <c r="D5" s="17"/>
      <c r="E5" s="11" t="s">
        <v>41</v>
      </c>
      <c r="F5" s="45">
        <v>98810119</v>
      </c>
      <c r="G5" s="46">
        <v>146554033</v>
      </c>
    </row>
    <row r="6" spans="1:7" x14ac:dyDescent="0.2">
      <c r="A6" s="30" t="s">
        <v>28</v>
      </c>
      <c r="B6" s="45">
        <v>93576976</v>
      </c>
      <c r="C6" s="45">
        <v>97480273</v>
      </c>
      <c r="D6" s="17"/>
      <c r="E6" s="11" t="s">
        <v>42</v>
      </c>
      <c r="F6" s="45">
        <v>55004</v>
      </c>
      <c r="G6" s="46">
        <v>55004</v>
      </c>
    </row>
    <row r="7" spans="1:7" x14ac:dyDescent="0.2">
      <c r="A7" s="30" t="s">
        <v>29</v>
      </c>
      <c r="B7" s="45">
        <v>51861535</v>
      </c>
      <c r="C7" s="45">
        <v>56256384</v>
      </c>
      <c r="D7" s="17"/>
      <c r="E7" s="11" t="s">
        <v>11</v>
      </c>
      <c r="F7" s="45">
        <v>0</v>
      </c>
      <c r="G7" s="46">
        <v>0</v>
      </c>
    </row>
    <row r="8" spans="1:7" x14ac:dyDescent="0.2">
      <c r="A8" s="30" t="s">
        <v>30</v>
      </c>
      <c r="B8" s="45">
        <v>0</v>
      </c>
      <c r="C8" s="45">
        <v>0</v>
      </c>
      <c r="D8" s="17"/>
      <c r="E8" s="11" t="s">
        <v>12</v>
      </c>
      <c r="F8" s="45">
        <v>0</v>
      </c>
      <c r="G8" s="46">
        <v>0</v>
      </c>
    </row>
    <row r="9" spans="1:7" x14ac:dyDescent="0.2">
      <c r="A9" s="30" t="s">
        <v>31</v>
      </c>
      <c r="B9" s="45">
        <v>2258273</v>
      </c>
      <c r="C9" s="45">
        <v>2037125</v>
      </c>
      <c r="D9" s="17"/>
      <c r="E9" s="11" t="s">
        <v>43</v>
      </c>
      <c r="F9" s="45">
        <v>4359011</v>
      </c>
      <c r="G9" s="46">
        <v>4359011</v>
      </c>
    </row>
    <row r="10" spans="1:7" ht="13.5" customHeight="1" x14ac:dyDescent="0.2">
      <c r="A10" s="30" t="s">
        <v>32</v>
      </c>
      <c r="B10" s="45">
        <v>-10750989</v>
      </c>
      <c r="C10" s="45">
        <v>-10750989</v>
      </c>
      <c r="D10" s="17"/>
      <c r="E10" s="11" t="s">
        <v>44</v>
      </c>
      <c r="F10" s="45">
        <v>1100566</v>
      </c>
      <c r="G10" s="46">
        <v>1100566</v>
      </c>
    </row>
    <row r="11" spans="1:7" x14ac:dyDescent="0.2">
      <c r="A11" s="30" t="s">
        <v>22</v>
      </c>
      <c r="B11" s="45">
        <v>857280</v>
      </c>
      <c r="C11" s="45">
        <v>863336</v>
      </c>
      <c r="D11" s="17"/>
      <c r="E11" s="11" t="s">
        <v>13</v>
      </c>
      <c r="F11" s="45">
        <v>0</v>
      </c>
      <c r="G11" s="46">
        <v>0</v>
      </c>
    </row>
    <row r="12" spans="1:7" x14ac:dyDescent="0.2">
      <c r="A12" s="30"/>
      <c r="B12" s="45"/>
      <c r="C12" s="45"/>
      <c r="D12" s="17"/>
      <c r="E12" s="11" t="s">
        <v>45</v>
      </c>
      <c r="F12" s="45">
        <v>48149712</v>
      </c>
      <c r="G12" s="46">
        <v>34301571</v>
      </c>
    </row>
    <row r="13" spans="1:7" ht="12" x14ac:dyDescent="0.2">
      <c r="A13" s="37" t="s">
        <v>5</v>
      </c>
      <c r="B13" s="51">
        <f>SUM(B5:B11)</f>
        <v>920999889</v>
      </c>
      <c r="C13" s="51">
        <f>SUM(C5:C11)</f>
        <v>715067738</v>
      </c>
      <c r="D13" s="17"/>
      <c r="E13" s="11"/>
      <c r="F13" s="10"/>
      <c r="G13" s="5"/>
    </row>
    <row r="14" spans="1:7" ht="12" x14ac:dyDescent="0.2">
      <c r="A14" s="27"/>
      <c r="B14" s="47"/>
      <c r="C14" s="47"/>
      <c r="D14" s="8"/>
      <c r="E14" s="38" t="s">
        <v>6</v>
      </c>
      <c r="F14" s="42">
        <f>+SUM(F5:F12)</f>
        <v>152474412</v>
      </c>
      <c r="G14" s="54">
        <f>+SUM(G5:G12)</f>
        <v>186370185</v>
      </c>
    </row>
    <row r="15" spans="1:7" x14ac:dyDescent="0.2">
      <c r="A15" s="27" t="s">
        <v>24</v>
      </c>
      <c r="B15" s="45"/>
      <c r="C15" s="45"/>
      <c r="D15" s="17"/>
      <c r="E15" s="9"/>
      <c r="F15" s="10"/>
      <c r="G15" s="6"/>
    </row>
    <row r="16" spans="1:7" x14ac:dyDescent="0.2">
      <c r="A16" s="30" t="s">
        <v>33</v>
      </c>
      <c r="B16" s="45">
        <v>564592428</v>
      </c>
      <c r="C16" s="45">
        <v>582636288</v>
      </c>
      <c r="D16" s="8"/>
      <c r="E16" s="9" t="s">
        <v>26</v>
      </c>
      <c r="F16" s="45">
        <v>0</v>
      </c>
      <c r="G16" s="46">
        <v>0</v>
      </c>
    </row>
    <row r="17" spans="1:7" x14ac:dyDescent="0.2">
      <c r="A17" s="30" t="s">
        <v>34</v>
      </c>
      <c r="B17" s="45">
        <v>1345365</v>
      </c>
      <c r="C17" s="45">
        <v>1043171</v>
      </c>
      <c r="D17" s="17"/>
      <c r="E17" s="11" t="s">
        <v>14</v>
      </c>
      <c r="F17" s="45">
        <v>0</v>
      </c>
      <c r="G17" s="46">
        <v>0</v>
      </c>
    </row>
    <row r="18" spans="1:7" x14ac:dyDescent="0.2">
      <c r="A18" s="30" t="s">
        <v>35</v>
      </c>
      <c r="B18" s="45">
        <v>5850912302</v>
      </c>
      <c r="C18" s="45">
        <v>5824572000</v>
      </c>
      <c r="D18" s="17"/>
      <c r="E18" s="11" t="s">
        <v>15</v>
      </c>
      <c r="F18" s="45">
        <v>0</v>
      </c>
      <c r="G18" s="46">
        <v>0</v>
      </c>
    </row>
    <row r="19" spans="1:7" x14ac:dyDescent="0.2">
      <c r="A19" s="30" t="s">
        <v>36</v>
      </c>
      <c r="B19" s="45">
        <v>1920193323</v>
      </c>
      <c r="C19" s="45">
        <v>1908810356</v>
      </c>
      <c r="D19" s="17"/>
      <c r="E19" s="11" t="s">
        <v>16</v>
      </c>
      <c r="F19" s="45">
        <v>0</v>
      </c>
      <c r="G19" s="46">
        <v>0</v>
      </c>
    </row>
    <row r="20" spans="1:7" x14ac:dyDescent="0.2">
      <c r="A20" s="30" t="s">
        <v>37</v>
      </c>
      <c r="B20" s="45">
        <v>90130112</v>
      </c>
      <c r="C20" s="45">
        <v>89931008</v>
      </c>
      <c r="D20" s="17"/>
      <c r="E20" s="11" t="s">
        <v>46</v>
      </c>
      <c r="F20" s="45">
        <v>0</v>
      </c>
      <c r="G20" s="46">
        <v>0</v>
      </c>
    </row>
    <row r="21" spans="1:7" x14ac:dyDescent="0.2">
      <c r="A21" s="30" t="s">
        <v>38</v>
      </c>
      <c r="B21" s="45">
        <v>-2040063921</v>
      </c>
      <c r="C21" s="45">
        <v>-1979313413</v>
      </c>
      <c r="D21" s="17"/>
      <c r="E21" s="13" t="s">
        <v>47</v>
      </c>
      <c r="F21" s="45">
        <v>0</v>
      </c>
      <c r="G21" s="46">
        <v>0</v>
      </c>
    </row>
    <row r="22" spans="1:7" x14ac:dyDescent="0.2">
      <c r="A22" s="30" t="s">
        <v>39</v>
      </c>
      <c r="B22" s="45">
        <v>19000665</v>
      </c>
      <c r="C22" s="45">
        <v>19000664</v>
      </c>
      <c r="D22" s="17"/>
      <c r="E22" s="11" t="s">
        <v>17</v>
      </c>
      <c r="F22" s="45">
        <v>448385270</v>
      </c>
      <c r="G22" s="46">
        <v>438657359</v>
      </c>
    </row>
    <row r="23" spans="1:7" x14ac:dyDescent="0.2">
      <c r="A23" s="30" t="s">
        <v>10</v>
      </c>
      <c r="B23" s="45">
        <v>0</v>
      </c>
      <c r="C23" s="45">
        <v>0</v>
      </c>
      <c r="D23" s="8"/>
      <c r="E23" s="11"/>
      <c r="F23" s="12"/>
      <c r="G23" s="5"/>
    </row>
    <row r="24" spans="1:7" x14ac:dyDescent="0.2">
      <c r="A24" s="30" t="s">
        <v>40</v>
      </c>
      <c r="B24" s="52">
        <v>0</v>
      </c>
      <c r="C24" s="53">
        <v>0</v>
      </c>
      <c r="D24" s="17"/>
      <c r="E24" s="38" t="s">
        <v>7</v>
      </c>
      <c r="F24" s="44">
        <f>+SUM(F16:F22)</f>
        <v>448385270</v>
      </c>
      <c r="G24" s="49">
        <f>+SUM(G16:G22)</f>
        <v>438657359</v>
      </c>
    </row>
    <row r="25" spans="1:7" s="3" customFormat="1" x14ac:dyDescent="0.2">
      <c r="A25" s="30"/>
      <c r="B25" s="12"/>
      <c r="C25" s="12"/>
      <c r="D25" s="8"/>
      <c r="E25" s="11"/>
      <c r="F25" s="44"/>
      <c r="G25" s="49"/>
    </row>
    <row r="26" spans="1:7" ht="12" x14ac:dyDescent="0.2">
      <c r="A26" s="37" t="s">
        <v>8</v>
      </c>
      <c r="B26" s="42">
        <f>SUM(B16:B24)</f>
        <v>6406110274</v>
      </c>
      <c r="C26" s="42">
        <v>6446680074</v>
      </c>
      <c r="D26" s="17"/>
      <c r="E26" s="39" t="s">
        <v>57</v>
      </c>
      <c r="F26" s="44">
        <f>+SUM(F14,F24)</f>
        <v>600859682</v>
      </c>
      <c r="G26" s="49">
        <f>+SUM(G14,G24)</f>
        <v>625027544</v>
      </c>
    </row>
    <row r="27" spans="1:7" x14ac:dyDescent="0.2">
      <c r="A27" s="27"/>
      <c r="B27" s="10"/>
      <c r="C27" s="10"/>
      <c r="D27" s="14"/>
      <c r="E27" s="9"/>
      <c r="F27" s="10"/>
      <c r="G27" s="6"/>
    </row>
    <row r="28" spans="1:7" ht="12" x14ac:dyDescent="0.2">
      <c r="A28" s="27" t="s">
        <v>9</v>
      </c>
      <c r="B28" s="42">
        <f>+SUM(B26,B13)</f>
        <v>7327110163</v>
      </c>
      <c r="C28" s="42">
        <f>+SUM(C26,C13)</f>
        <v>7161747812</v>
      </c>
      <c r="D28" s="14"/>
      <c r="E28" s="9" t="s">
        <v>49</v>
      </c>
      <c r="F28" s="10"/>
      <c r="G28" s="20"/>
    </row>
    <row r="29" spans="1:7" x14ac:dyDescent="0.2">
      <c r="A29" s="32"/>
      <c r="B29" s="12"/>
      <c r="C29" s="1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44">
        <f>+SUM(F31:F33)</f>
        <v>3557598825</v>
      </c>
      <c r="G30" s="49">
        <f>+SUM(G31:G33)</f>
        <v>3557598825</v>
      </c>
    </row>
    <row r="31" spans="1:7" x14ac:dyDescent="0.2">
      <c r="A31" s="31"/>
      <c r="B31" s="15"/>
      <c r="C31" s="15"/>
      <c r="D31" s="17"/>
      <c r="E31" s="11" t="s">
        <v>2</v>
      </c>
      <c r="F31" s="43">
        <v>3543641522</v>
      </c>
      <c r="G31" s="50">
        <v>3543641522</v>
      </c>
    </row>
    <row r="32" spans="1:7" x14ac:dyDescent="0.2">
      <c r="A32" s="31"/>
      <c r="B32" s="15"/>
      <c r="C32" s="15"/>
      <c r="D32" s="17"/>
      <c r="E32" s="11" t="s">
        <v>18</v>
      </c>
      <c r="F32" s="43">
        <v>13957303</v>
      </c>
      <c r="G32" s="50">
        <v>13957303</v>
      </c>
    </row>
    <row r="33" spans="1:7" x14ac:dyDescent="0.2">
      <c r="A33" s="31"/>
      <c r="B33" s="15"/>
      <c r="C33" s="15"/>
      <c r="D33" s="17"/>
      <c r="E33" s="11" t="s">
        <v>51</v>
      </c>
      <c r="F33" s="45">
        <v>0</v>
      </c>
      <c r="G33" s="46">
        <v>0</v>
      </c>
    </row>
    <row r="34" spans="1:7" x14ac:dyDescent="0.2">
      <c r="A34" s="31"/>
      <c r="B34" s="15"/>
      <c r="C34" s="15"/>
      <c r="D34" s="8"/>
      <c r="E34" s="11"/>
      <c r="F34" s="45"/>
      <c r="G34" s="46"/>
    </row>
    <row r="35" spans="1:7" x14ac:dyDescent="0.2">
      <c r="A35" s="31"/>
      <c r="B35" s="15"/>
      <c r="C35" s="15"/>
      <c r="D35" s="17"/>
      <c r="E35" s="39" t="s">
        <v>50</v>
      </c>
      <c r="F35" s="44">
        <f>+SUM(F36:F40)</f>
        <v>3156781072</v>
      </c>
      <c r="G35" s="49">
        <f>+SUM(G36:G40)</f>
        <v>2967250859</v>
      </c>
    </row>
    <row r="36" spans="1:7" x14ac:dyDescent="0.2">
      <c r="A36" s="31"/>
      <c r="B36" s="15"/>
      <c r="C36" s="15"/>
      <c r="D36" s="17"/>
      <c r="E36" s="11" t="s">
        <v>52</v>
      </c>
      <c r="F36" s="43">
        <v>196634910</v>
      </c>
      <c r="G36" s="50">
        <v>-100868328</v>
      </c>
    </row>
    <row r="37" spans="1:7" x14ac:dyDescent="0.2">
      <c r="A37" s="31"/>
      <c r="B37" s="15"/>
      <c r="C37" s="15"/>
      <c r="D37" s="17"/>
      <c r="E37" s="11" t="s">
        <v>19</v>
      </c>
      <c r="F37" s="45">
        <v>-82494594</v>
      </c>
      <c r="G37" s="46">
        <v>25478431</v>
      </c>
    </row>
    <row r="38" spans="1:7" x14ac:dyDescent="0.2">
      <c r="A38" s="31"/>
      <c r="B38" s="16"/>
      <c r="C38" s="16"/>
      <c r="D38" s="17"/>
      <c r="E38" s="11" t="s">
        <v>3</v>
      </c>
      <c r="F38" s="45">
        <v>3042640756</v>
      </c>
      <c r="G38" s="46">
        <v>3042640756</v>
      </c>
    </row>
    <row r="39" spans="1:7" x14ac:dyDescent="0.2">
      <c r="A39" s="31"/>
      <c r="B39" s="15"/>
      <c r="C39" s="15"/>
      <c r="D39" s="7"/>
      <c r="E39" s="11" t="s">
        <v>4</v>
      </c>
      <c r="F39" s="45">
        <v>0</v>
      </c>
      <c r="G39" s="46">
        <v>0</v>
      </c>
    </row>
    <row r="40" spans="1:7" x14ac:dyDescent="0.2">
      <c r="A40" s="31"/>
      <c r="B40" s="15"/>
      <c r="C40" s="15"/>
      <c r="D40" s="24"/>
      <c r="E40" s="11" t="s">
        <v>53</v>
      </c>
      <c r="F40" s="45">
        <v>0</v>
      </c>
      <c r="G40" s="46">
        <v>0</v>
      </c>
    </row>
    <row r="41" spans="1:7" x14ac:dyDescent="0.2">
      <c r="A41" s="31"/>
      <c r="B41" s="15"/>
      <c r="C41" s="15"/>
      <c r="D41" s="24"/>
      <c r="E41" s="11"/>
      <c r="F41" s="45"/>
      <c r="G41" s="46"/>
    </row>
    <row r="42" spans="1:7" ht="21" x14ac:dyDescent="0.2">
      <c r="A42" s="31"/>
      <c r="B42" s="22"/>
      <c r="C42" s="23"/>
      <c r="D42" s="24"/>
      <c r="E42" s="39" t="s">
        <v>54</v>
      </c>
      <c r="F42" s="47">
        <f>+SUM(F43:F44)</f>
        <v>11870584</v>
      </c>
      <c r="G42" s="48">
        <f>+SUM(G43:G44)</f>
        <v>11870584</v>
      </c>
    </row>
    <row r="43" spans="1:7" x14ac:dyDescent="0.2">
      <c r="A43" s="32"/>
      <c r="B43" s="25"/>
      <c r="C43" s="24"/>
      <c r="D43" s="24"/>
      <c r="E43" s="11" t="s">
        <v>20</v>
      </c>
      <c r="F43" s="45">
        <v>0</v>
      </c>
      <c r="G43" s="46">
        <v>0</v>
      </c>
    </row>
    <row r="44" spans="1:7" x14ac:dyDescent="0.2">
      <c r="A44" s="32"/>
      <c r="B44" s="25"/>
      <c r="C44" s="24"/>
      <c r="D44" s="24"/>
      <c r="E44" s="11" t="s">
        <v>21</v>
      </c>
      <c r="F44" s="45">
        <v>11870584</v>
      </c>
      <c r="G44" s="46">
        <v>11870584</v>
      </c>
    </row>
    <row r="45" spans="1:7" x14ac:dyDescent="0.2">
      <c r="A45" s="32"/>
      <c r="B45" s="25"/>
      <c r="C45" s="24"/>
      <c r="D45" s="24"/>
      <c r="E45" s="11"/>
      <c r="F45" s="45"/>
      <c r="G45" s="46"/>
    </row>
    <row r="46" spans="1:7" x14ac:dyDescent="0.2">
      <c r="A46" s="32"/>
      <c r="B46" s="25"/>
      <c r="C46" s="24"/>
      <c r="D46" s="24"/>
      <c r="E46" s="39" t="s">
        <v>55</v>
      </c>
      <c r="F46" s="47">
        <f>+SUM(F30,F35,F42)</f>
        <v>6726250481</v>
      </c>
      <c r="G46" s="48">
        <f>+SUM(G30,G35,G42)</f>
        <v>6536720268</v>
      </c>
    </row>
    <row r="47" spans="1:7" x14ac:dyDescent="0.2">
      <c r="A47" s="32"/>
      <c r="B47" s="25"/>
      <c r="C47" s="24"/>
      <c r="D47" s="24"/>
      <c r="E47" s="9"/>
      <c r="F47" s="47"/>
      <c r="G47" s="55"/>
    </row>
    <row r="48" spans="1:7" x14ac:dyDescent="0.2">
      <c r="A48" s="32"/>
      <c r="B48" s="25"/>
      <c r="C48" s="24"/>
      <c r="D48" s="24"/>
      <c r="E48" s="39" t="s">
        <v>56</v>
      </c>
      <c r="F48" s="47">
        <f>+SUM(F46,F26)</f>
        <v>7327110163</v>
      </c>
      <c r="G48" s="48">
        <f>+SUM(G46,G26)</f>
        <v>7161747812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12" x14ac:dyDescent="0.2">
      <c r="A51" s="59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David Hernández</cp:lastModifiedBy>
  <cp:lastPrinted>2019-04-11T16:33:18Z</cp:lastPrinted>
  <dcterms:created xsi:type="dcterms:W3CDTF">2012-12-11T20:26:08Z</dcterms:created>
  <dcterms:modified xsi:type="dcterms:W3CDTF">2019-04-11T16:33:20Z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