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Estados Financieros 2019\MArzo 2019\Trimestrates ASEG\"/>
    </mc:Choice>
  </mc:AlternateContent>
  <bookViews>
    <workbookView xWindow="0" yWindow="0" windowWidth="28800" windowHeight="11835"/>
  </bookViews>
  <sheets>
    <sheet name="EA" sheetId="3" r:id="rId1"/>
  </sheets>
  <definedNames>
    <definedName name="_xlnm._FilterDatabase" localSheetId="0" hidden="1">EA!#REF!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3" l="1"/>
  <c r="D59" i="3"/>
  <c r="C59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C22" i="3" s="1"/>
  <c r="D12" i="3"/>
  <c r="C12" i="3"/>
  <c r="D4" i="3"/>
  <c r="C4" i="3"/>
  <c r="D22" i="3" l="1"/>
  <c r="D61" i="3" s="1"/>
</calcChain>
</file>

<file path=xl/sharedStrings.xml><?xml version="1.0" encoding="utf-8"?>
<sst xmlns="http://schemas.openxmlformats.org/spreadsheetml/2006/main" count="57" uniqueCount="57">
  <si>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</si>
  <si>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</si>
  <si>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</si>
  <si>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</si>
  <si>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</si>
  <si>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</si>
  <si>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</si>
  <si>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</si>
  <si>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</si>
  <si>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</si>
  <si>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</si>
  <si>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</si>
  <si>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</si>
  <si>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</si>
  <si>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</si>
  <si>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</si>
  <si>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</si>
  <si>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</si>
  <si>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</si>
  <si>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</si>
  <si>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</si>
  <si>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</si>
  <si>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</si>
  <si>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</si>
  <si>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</si>
  <si>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</si>
  <si>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</si>
  <si>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</si>
  <si>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</si>
  <si>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</si>
  <si>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</si>
  <si>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</si>
  <si>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</si>
  <si>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</si>
  <si>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</si>
  <si>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</si>
  <si>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</si>
  <si>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</si>
  <si>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</si>
  <si>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</si>
  <si>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</si>
  <si>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</si>
  <si>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</si>
  <si>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</si>
  <si>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</si>
  <si>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</si>
  <si>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</si>
  <si>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</si>
  <si>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</si>
  <si>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</si>
  <si>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</si>
  <si>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</si>
  <si>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</si>
  <si>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</si>
  <si>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</si>
  <si>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Universidad de Guanajuato
Estado de Actividades
Del 01 de Enero al 31 de Marzo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</si>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</sst>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9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0" fontId="3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center"/>
      <protection locked="0"/>
    </xf>
    <xf numFmtId="0" fontId="8" fillId="0" borderId="0" xfId="8" applyFont="1" applyFill="1" applyBorder="1" applyAlignment="1" applyProtection="1">
      <alignment horizontal="center" vertical="center"/>
      <protection locked="0"/>
    </xf>
    <xf numFmtId="0" fontId="8" fillId="0" borderId="1" xfId="8" applyFont="1" applyFill="1" applyBorder="1" applyAlignment="1" applyProtection="1">
      <alignment horizontal="center" vertical="center"/>
      <protection locked="0"/>
    </xf>
    <xf numFmtId="0" fontId="4" fillId="0" borderId="9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horizontal="center" vertical="center"/>
      <protection locked="0"/>
    </xf>
    <xf numFmtId="0" fontId="3" fillId="0" borderId="1" xfId="8" applyFont="1" applyFill="1" applyBorder="1" applyAlignment="1" applyProtection="1">
      <alignment horizontal="center" vertical="center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0" fontId="4" fillId="0" borderId="7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horizontal="left" vertical="top" indent="1"/>
      <protection locked="0"/>
    </xf>
    <xf numFmtId="0" fontId="7" fillId="0" borderId="0" xfId="8" applyFont="1" applyFill="1" applyBorder="1" applyAlignment="1" applyProtection="1">
      <alignment horizontal="left" vertical="top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4" fillId="0" borderId="2" xfId="8" applyFont="1" applyFill="1" applyBorder="1" applyAlignment="1" applyProtection="1">
      <alignment horizontal="left" vertical="top"/>
      <protection locked="0"/>
    </xf>
    <xf numFmtId="4" fontId="4" fillId="0" borderId="2" xfId="8" applyNumberFormat="1" applyFont="1" applyFill="1" applyBorder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 wrapText="1" indent="1"/>
      <protection locked="0"/>
    </xf>
    <xf numFmtId="165" fontId="3" fillId="0" borderId="0" xfId="16" applyNumberFormat="1" applyFont="1" applyFill="1" applyBorder="1" applyAlignment="1" applyProtection="1">
      <alignment vertical="top"/>
      <protection locked="0"/>
    </xf>
    <xf numFmtId="165" fontId="3" fillId="0" borderId="1" xfId="16" applyNumberFormat="1" applyFont="1" applyFill="1" applyBorder="1" applyAlignment="1" applyProtection="1">
      <alignment vertical="top"/>
      <protection locked="0"/>
    </xf>
    <xf numFmtId="165" fontId="4" fillId="0" borderId="0" xfId="16" applyNumberFormat="1" applyFont="1" applyFill="1" applyBorder="1" applyAlignment="1" applyProtection="1">
      <protection locked="0"/>
    </xf>
    <xf numFmtId="165" fontId="4" fillId="0" borderId="1" xfId="16" applyNumberFormat="1" applyFont="1" applyFill="1" applyBorder="1" applyAlignment="1" applyProtection="1">
      <protection locked="0"/>
    </xf>
    <xf numFmtId="165" fontId="3" fillId="0" borderId="0" xfId="16" applyNumberFormat="1" applyFont="1" applyFill="1" applyBorder="1" applyAlignment="1" applyProtection="1">
      <alignment horizontal="center" vertical="center"/>
      <protection locked="0"/>
    </xf>
    <xf numFmtId="165" fontId="3" fillId="0" borderId="1" xfId="16" applyNumberFormat="1" applyFont="1" applyFill="1" applyBorder="1" applyAlignment="1" applyProtection="1">
      <alignment horizontal="center" vertical="center"/>
      <protection locked="0"/>
    </xf>
    <xf numFmtId="3" fontId="3" fillId="0" borderId="0" xfId="2" applyNumberFormat="1" applyFont="1" applyFill="1" applyBorder="1" applyAlignment="1" applyProtection="1">
      <alignment vertical="top"/>
      <protection locked="0"/>
    </xf>
    <xf numFmtId="3" fontId="3" fillId="0" borderId="1" xfId="2" applyNumberFormat="1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0" fontId="10" fillId="3" borderId="0" xfId="17" applyFont="1" applyFill="1" applyBorder="1" applyAlignment="1">
      <alignment vertical="center"/>
    </xf>
  </cellXfs>
  <cellStyles count="18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70</xdr:row>
      <xdr:rowOff>123825</xdr:rowOff>
    </xdr:from>
    <xdr:to>
      <xdr:col>1</xdr:col>
      <xdr:colOff>3333750</xdr:colOff>
      <xdr:row>75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65A6F6BF-B030-4E43-B8A3-B57ABC5C9CB1}"/>
            </a:ext>
          </a:extLst>
        </xdr:cNvPr>
        <xdr:cNvSpPr txBox="1"/>
      </xdr:nvSpPr>
      <xdr:spPr>
        <a:xfrm>
          <a:off x="9525" y="10982325"/>
          <a:ext cx="3429000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4676775</xdr:colOff>
      <xdr:row>70</xdr:row>
      <xdr:rowOff>133350</xdr:rowOff>
    </xdr:from>
    <xdr:to>
      <xdr:col>3</xdr:col>
      <xdr:colOff>1471799</xdr:colOff>
      <xdr:row>75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D45D1B5-E7EE-4520-B2A9-C64A49F28DDE}"/>
            </a:ext>
          </a:extLst>
        </xdr:cNvPr>
        <xdr:cNvSpPr txBox="1"/>
      </xdr:nvSpPr>
      <xdr:spPr>
        <a:xfrm>
          <a:off x="4781550" y="10991850"/>
          <a:ext cx="3176774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1</xdr:col>
      <xdr:colOff>85724</xdr:colOff>
      <xdr:row>70</xdr:row>
      <xdr:rowOff>104775</xdr:rowOff>
    </xdr:from>
    <xdr:to>
      <xdr:col>1</xdr:col>
      <xdr:colOff>3267074</xdr:colOff>
      <xdr:row>70</xdr:row>
      <xdr:rowOff>114300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xmlns="" id="{F3BB10AC-7CEA-455E-821E-768D585553B6}"/>
            </a:ext>
          </a:extLst>
        </xdr:cNvPr>
        <xdr:cNvCxnSpPr/>
      </xdr:nvCxnSpPr>
      <xdr:spPr>
        <a:xfrm flipV="1">
          <a:off x="190499" y="10963275"/>
          <a:ext cx="3181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4668473</xdr:colOff>
      <xdr:row>70</xdr:row>
      <xdr:rowOff>104775</xdr:rowOff>
    </xdr:from>
    <xdr:to>
      <xdr:col>3</xdr:col>
      <xdr:colOff>1476374</xdr:colOff>
      <xdr:row>70</xdr:row>
      <xdr:rowOff>104775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E622BB98-0C38-4514-BFF9-BE51CFFA7BB3}"/>
            </a:ext>
          </a:extLst>
        </xdr:cNvPr>
        <xdr:cNvCxnSpPr/>
      </xdr:nvCxnSpPr>
      <xdr:spPr>
        <a:xfrm>
          <a:off x="4773248" y="10963275"/>
          <a:ext cx="318965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showGridLines="0" tabSelected="1" topLeftCell="A13" zoomScaleNormal="100" workbookViewId="0">
      <selection activeCell="B71" sqref="B71"/>
    </sheetView>
  </sheetViews>
  <sheetFormatPr baseColWidth="10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4" ht="39.950000000000003" customHeight="1" x14ac:dyDescent="0.2">
      <c r="A1" s="33" t="s">
        <v>55</v>
      </c>
      <c r="B1" s="34"/>
      <c r="C1" s="34"/>
      <c r="D1" s="35"/>
    </row>
    <row r="2" spans="1:4" x14ac:dyDescent="0.2">
      <c r="A2" s="11"/>
      <c r="B2" s="8"/>
      <c r="C2" s="9">
        <v>2019</v>
      </c>
      <c r="D2" s="10">
        <v>2018</v>
      </c>
    </row>
    <row r="3" spans="1:4" s="2" customFormat="1" x14ac:dyDescent="0.2">
      <c r="A3" s="4" t="s">
        <v>0</v>
      </c>
      <c r="B3" s="12"/>
      <c r="C3" s="13"/>
      <c r="D3" s="14"/>
    </row>
    <row r="4" spans="1:4" x14ac:dyDescent="0.2">
      <c r="A4" s="5" t="s">
        <v>46</v>
      </c>
      <c r="B4" s="2"/>
      <c r="C4" s="25">
        <f>+SUM(C5:C11)</f>
        <v>187263151</v>
      </c>
      <c r="D4" s="26">
        <f>+SUM(D5:D11)</f>
        <v>489137449</v>
      </c>
    </row>
    <row r="5" spans="1:4" x14ac:dyDescent="0.2">
      <c r="A5" s="17"/>
      <c r="B5" s="18" t="s">
        <v>1</v>
      </c>
      <c r="C5" s="27">
        <v>0</v>
      </c>
      <c r="D5" s="28">
        <v>0</v>
      </c>
    </row>
    <row r="6" spans="1:4" x14ac:dyDescent="0.2">
      <c r="A6" s="17"/>
      <c r="B6" s="18" t="s">
        <v>35</v>
      </c>
      <c r="C6" s="27">
        <v>11187991</v>
      </c>
      <c r="D6" s="28">
        <v>38236435</v>
      </c>
    </row>
    <row r="7" spans="1:4" x14ac:dyDescent="0.2">
      <c r="A7" s="17"/>
      <c r="B7" s="18" t="s">
        <v>11</v>
      </c>
      <c r="C7" s="27">
        <v>0</v>
      </c>
      <c r="D7" s="28">
        <v>0</v>
      </c>
    </row>
    <row r="8" spans="1:4" x14ac:dyDescent="0.2">
      <c r="A8" s="17"/>
      <c r="B8" s="18" t="s">
        <v>2</v>
      </c>
      <c r="C8" s="27">
        <v>0</v>
      </c>
      <c r="D8" s="28">
        <v>0</v>
      </c>
    </row>
    <row r="9" spans="1:4" x14ac:dyDescent="0.2">
      <c r="A9" s="17"/>
      <c r="B9" s="18" t="s">
        <v>47</v>
      </c>
      <c r="C9" s="27">
        <v>0</v>
      </c>
      <c r="D9" s="28">
        <v>67860542</v>
      </c>
    </row>
    <row r="10" spans="1:4" x14ac:dyDescent="0.2">
      <c r="A10" s="17"/>
      <c r="B10" s="18" t="s">
        <v>48</v>
      </c>
      <c r="C10" s="27">
        <v>0</v>
      </c>
      <c r="D10" s="28">
        <v>378413457</v>
      </c>
    </row>
    <row r="11" spans="1:4" x14ac:dyDescent="0.2">
      <c r="A11" s="17"/>
      <c r="B11" s="18" t="s">
        <v>49</v>
      </c>
      <c r="C11" s="27">
        <v>176075160</v>
      </c>
      <c r="D11" s="28">
        <v>4627015</v>
      </c>
    </row>
    <row r="12" spans="1:4" ht="34.5" customHeight="1" x14ac:dyDescent="0.2">
      <c r="A12" s="36" t="s">
        <v>50</v>
      </c>
      <c r="B12" s="37"/>
      <c r="C12" s="25">
        <f>+SUM(C13:C14)</f>
        <v>753767986</v>
      </c>
      <c r="D12" s="26">
        <f>+SUM(D13:D14)</f>
        <v>2836947147</v>
      </c>
    </row>
    <row r="13" spans="1:4" ht="22.5" x14ac:dyDescent="0.2">
      <c r="A13" s="17"/>
      <c r="B13" s="24" t="s">
        <v>51</v>
      </c>
      <c r="C13" s="27">
        <v>3740531</v>
      </c>
      <c r="D13" s="28">
        <v>62601064</v>
      </c>
    </row>
    <row r="14" spans="1:4" x14ac:dyDescent="0.2">
      <c r="A14" s="17"/>
      <c r="B14" s="18" t="s">
        <v>52</v>
      </c>
      <c r="C14" s="27">
        <v>750027455</v>
      </c>
      <c r="D14" s="28">
        <v>2774346083</v>
      </c>
    </row>
    <row r="15" spans="1:4" x14ac:dyDescent="0.2">
      <c r="A15" s="5" t="s">
        <v>41</v>
      </c>
      <c r="B15" s="2"/>
      <c r="C15" s="25">
        <f>+SUM(C16:C20)</f>
        <v>177202</v>
      </c>
      <c r="D15" s="26">
        <f>+SUM(D16:D20)</f>
        <v>1711638</v>
      </c>
    </row>
    <row r="16" spans="1:4" x14ac:dyDescent="0.2">
      <c r="A16" s="17"/>
      <c r="B16" s="18" t="s">
        <v>36</v>
      </c>
      <c r="C16" s="27">
        <v>0</v>
      </c>
      <c r="D16" s="28">
        <v>0</v>
      </c>
    </row>
    <row r="17" spans="1:4" x14ac:dyDescent="0.2">
      <c r="A17" s="17"/>
      <c r="B17" s="18" t="s">
        <v>12</v>
      </c>
      <c r="C17" s="27">
        <v>0</v>
      </c>
      <c r="D17" s="28">
        <v>718943</v>
      </c>
    </row>
    <row r="18" spans="1:4" x14ac:dyDescent="0.2">
      <c r="A18" s="17"/>
      <c r="B18" s="18" t="s">
        <v>13</v>
      </c>
      <c r="C18" s="27">
        <v>0</v>
      </c>
      <c r="D18" s="28">
        <v>0</v>
      </c>
    </row>
    <row r="19" spans="1:4" x14ac:dyDescent="0.2">
      <c r="A19" s="17"/>
      <c r="B19" s="18" t="s">
        <v>14</v>
      </c>
      <c r="C19" s="27"/>
      <c r="D19" s="28">
        <v>0</v>
      </c>
    </row>
    <row r="20" spans="1:4" x14ac:dyDescent="0.2">
      <c r="A20" s="17"/>
      <c r="B20" s="18" t="s">
        <v>15</v>
      </c>
      <c r="C20" s="27">
        <v>177202</v>
      </c>
      <c r="D20" s="28">
        <v>992695</v>
      </c>
    </row>
    <row r="21" spans="1:4" x14ac:dyDescent="0.2">
      <c r="A21" s="17"/>
      <c r="B21" s="16"/>
      <c r="C21" s="27"/>
      <c r="D21" s="28"/>
    </row>
    <row r="22" spans="1:4" x14ac:dyDescent="0.2">
      <c r="A22" s="6" t="s">
        <v>9</v>
      </c>
      <c r="B22" s="19"/>
      <c r="C22" s="25">
        <f>+SUM(C15,C12,C4)</f>
        <v>941208339</v>
      </c>
      <c r="D22" s="26">
        <f>+SUM(D15,D12,D4)</f>
        <v>3327796234</v>
      </c>
    </row>
    <row r="23" spans="1:4" x14ac:dyDescent="0.2">
      <c r="A23" s="17"/>
      <c r="B23" s="12"/>
      <c r="C23" s="25"/>
      <c r="D23" s="26"/>
    </row>
    <row r="24" spans="1:4" s="2" customFormat="1" x14ac:dyDescent="0.2">
      <c r="A24" s="4" t="s">
        <v>8</v>
      </c>
      <c r="B24" s="12"/>
      <c r="C24" s="29"/>
      <c r="D24" s="30"/>
    </row>
    <row r="25" spans="1:4" x14ac:dyDescent="0.2">
      <c r="A25" s="5" t="s">
        <v>42</v>
      </c>
      <c r="B25" s="2"/>
      <c r="C25" s="25">
        <f>+SUM(C26:C28)</f>
        <v>580237103</v>
      </c>
      <c r="D25" s="26">
        <f>+SUM(D26:D28)</f>
        <v>2708054795</v>
      </c>
    </row>
    <row r="26" spans="1:4" x14ac:dyDescent="0.2">
      <c r="A26" s="17"/>
      <c r="B26" s="18" t="s">
        <v>37</v>
      </c>
      <c r="C26" s="27">
        <v>518320592</v>
      </c>
      <c r="D26" s="28">
        <v>2235633631</v>
      </c>
    </row>
    <row r="27" spans="1:4" x14ac:dyDescent="0.2">
      <c r="A27" s="17"/>
      <c r="B27" s="18" t="s">
        <v>16</v>
      </c>
      <c r="C27" s="27">
        <v>20243419</v>
      </c>
      <c r="D27" s="28">
        <v>121945653</v>
      </c>
    </row>
    <row r="28" spans="1:4" x14ac:dyDescent="0.2">
      <c r="A28" s="17"/>
      <c r="B28" s="18" t="s">
        <v>17</v>
      </c>
      <c r="C28" s="27">
        <v>41673092</v>
      </c>
      <c r="D28" s="28">
        <v>350475511</v>
      </c>
    </row>
    <row r="29" spans="1:4" x14ac:dyDescent="0.2">
      <c r="A29" s="5" t="s">
        <v>53</v>
      </c>
      <c r="B29" s="2"/>
      <c r="C29" s="25">
        <f>+SUM(C30:C38)</f>
        <v>103180930</v>
      </c>
      <c r="D29" s="26">
        <f>+SUM(D30:D38)</f>
        <v>472509568</v>
      </c>
    </row>
    <row r="30" spans="1:4" x14ac:dyDescent="0.2">
      <c r="A30" s="17"/>
      <c r="B30" s="18" t="s">
        <v>18</v>
      </c>
      <c r="C30" s="27">
        <v>0</v>
      </c>
      <c r="D30" s="28">
        <v>0</v>
      </c>
    </row>
    <row r="31" spans="1:4" x14ac:dyDescent="0.2">
      <c r="A31" s="17"/>
      <c r="B31" s="18" t="s">
        <v>19</v>
      </c>
      <c r="C31" s="27">
        <v>0</v>
      </c>
      <c r="D31" s="28">
        <v>0</v>
      </c>
    </row>
    <row r="32" spans="1:4" x14ac:dyDescent="0.2">
      <c r="A32" s="17"/>
      <c r="B32" s="18" t="s">
        <v>20</v>
      </c>
      <c r="C32" s="27">
        <v>0</v>
      </c>
      <c r="D32" s="28">
        <v>0</v>
      </c>
    </row>
    <row r="33" spans="1:4" x14ac:dyDescent="0.2">
      <c r="A33" s="17"/>
      <c r="B33" s="18" t="s">
        <v>21</v>
      </c>
      <c r="C33" s="27">
        <v>19957190</v>
      </c>
      <c r="D33" s="28">
        <v>110800464</v>
      </c>
    </row>
    <row r="34" spans="1:4" x14ac:dyDescent="0.2">
      <c r="A34" s="17"/>
      <c r="B34" s="18" t="s">
        <v>22</v>
      </c>
      <c r="C34" s="27">
        <v>83223740</v>
      </c>
      <c r="D34" s="28">
        <v>361609104</v>
      </c>
    </row>
    <row r="35" spans="1:4" x14ac:dyDescent="0.2">
      <c r="A35" s="17"/>
      <c r="B35" s="18" t="s">
        <v>23</v>
      </c>
      <c r="C35" s="27">
        <v>0</v>
      </c>
      <c r="D35" s="28">
        <v>0</v>
      </c>
    </row>
    <row r="36" spans="1:4" x14ac:dyDescent="0.2">
      <c r="A36" s="17"/>
      <c r="B36" s="18" t="s">
        <v>24</v>
      </c>
      <c r="C36" s="27">
        <v>0</v>
      </c>
      <c r="D36" s="28">
        <v>0</v>
      </c>
    </row>
    <row r="37" spans="1:4" x14ac:dyDescent="0.2">
      <c r="A37" s="17"/>
      <c r="B37" s="18" t="s">
        <v>6</v>
      </c>
      <c r="C37" s="27">
        <v>0</v>
      </c>
      <c r="D37" s="28">
        <v>100000</v>
      </c>
    </row>
    <row r="38" spans="1:4" x14ac:dyDescent="0.2">
      <c r="A38" s="17"/>
      <c r="B38" s="18" t="s">
        <v>25</v>
      </c>
      <c r="C38" s="27">
        <v>0</v>
      </c>
      <c r="D38" s="28">
        <v>0</v>
      </c>
    </row>
    <row r="39" spans="1:4" x14ac:dyDescent="0.2">
      <c r="A39" s="5" t="s">
        <v>10</v>
      </c>
      <c r="B39" s="2"/>
      <c r="C39" s="25">
        <f>+SUM(C40:C42)</f>
        <v>0</v>
      </c>
      <c r="D39" s="26">
        <f>+SUM(D40:D42)</f>
        <v>0</v>
      </c>
    </row>
    <row r="40" spans="1:4" x14ac:dyDescent="0.2">
      <c r="A40" s="17"/>
      <c r="B40" s="18" t="s">
        <v>3</v>
      </c>
      <c r="C40" s="27">
        <v>0</v>
      </c>
      <c r="D40" s="28">
        <v>0</v>
      </c>
    </row>
    <row r="41" spans="1:4" x14ac:dyDescent="0.2">
      <c r="A41" s="17"/>
      <c r="B41" s="18" t="s">
        <v>4</v>
      </c>
      <c r="C41" s="27">
        <v>0</v>
      </c>
      <c r="D41" s="28">
        <v>0</v>
      </c>
    </row>
    <row r="42" spans="1:4" x14ac:dyDescent="0.2">
      <c r="A42" s="17"/>
      <c r="B42" s="18" t="s">
        <v>5</v>
      </c>
      <c r="C42" s="27">
        <v>0</v>
      </c>
      <c r="D42" s="28">
        <v>0</v>
      </c>
    </row>
    <row r="43" spans="1:4" x14ac:dyDescent="0.2">
      <c r="A43" s="5" t="s">
        <v>43</v>
      </c>
      <c r="B43" s="2"/>
      <c r="C43" s="25">
        <f>+SUM(C44:C48)</f>
        <v>0</v>
      </c>
      <c r="D43" s="26">
        <f>+SUM(D44:D48)</f>
        <v>0</v>
      </c>
    </row>
    <row r="44" spans="1:4" x14ac:dyDescent="0.2">
      <c r="A44" s="17"/>
      <c r="B44" s="18" t="s">
        <v>26</v>
      </c>
      <c r="C44" s="27">
        <v>0</v>
      </c>
      <c r="D44" s="28">
        <v>0</v>
      </c>
    </row>
    <row r="45" spans="1:4" x14ac:dyDescent="0.2">
      <c r="A45" s="17"/>
      <c r="B45" s="18" t="s">
        <v>27</v>
      </c>
      <c r="C45" s="27">
        <v>0</v>
      </c>
      <c r="D45" s="28">
        <v>0</v>
      </c>
    </row>
    <row r="46" spans="1:4" x14ac:dyDescent="0.2">
      <c r="A46" s="17"/>
      <c r="B46" s="18" t="s">
        <v>28</v>
      </c>
      <c r="C46" s="27">
        <v>0</v>
      </c>
      <c r="D46" s="28">
        <v>0</v>
      </c>
    </row>
    <row r="47" spans="1:4" x14ac:dyDescent="0.2">
      <c r="A47" s="17"/>
      <c r="B47" s="18" t="s">
        <v>29</v>
      </c>
      <c r="C47" s="27">
        <v>0</v>
      </c>
      <c r="D47" s="28">
        <v>0</v>
      </c>
    </row>
    <row r="48" spans="1:4" x14ac:dyDescent="0.2">
      <c r="A48" s="17"/>
      <c r="B48" s="18" t="s">
        <v>30</v>
      </c>
      <c r="C48" s="27">
        <v>0</v>
      </c>
      <c r="D48" s="28">
        <v>0</v>
      </c>
    </row>
    <row r="49" spans="1:9" x14ac:dyDescent="0.2">
      <c r="A49" s="5" t="s">
        <v>44</v>
      </c>
      <c r="B49" s="2"/>
      <c r="C49" s="25">
        <f>+SUM(C50:C55)</f>
        <v>61155396</v>
      </c>
      <c r="D49" s="26">
        <f>+SUM(D50:D55)</f>
        <v>248100199</v>
      </c>
    </row>
    <row r="50" spans="1:9" x14ac:dyDescent="0.2">
      <c r="A50" s="17"/>
      <c r="B50" s="18" t="s">
        <v>31</v>
      </c>
      <c r="C50" s="27">
        <v>60750508</v>
      </c>
      <c r="D50" s="28">
        <v>247351515</v>
      </c>
    </row>
    <row r="51" spans="1:9" x14ac:dyDescent="0.2">
      <c r="A51" s="17"/>
      <c r="B51" s="18" t="s">
        <v>7</v>
      </c>
      <c r="C51" s="27">
        <v>0</v>
      </c>
      <c r="D51" s="28">
        <v>0</v>
      </c>
    </row>
    <row r="52" spans="1:9" x14ac:dyDescent="0.2">
      <c r="A52" s="17"/>
      <c r="B52" s="18" t="s">
        <v>32</v>
      </c>
      <c r="C52" s="27">
        <v>0</v>
      </c>
      <c r="D52" s="28">
        <v>748684</v>
      </c>
    </row>
    <row r="53" spans="1:9" x14ac:dyDescent="0.2">
      <c r="A53" s="17"/>
      <c r="B53" s="18" t="s">
        <v>54</v>
      </c>
      <c r="C53" s="27">
        <v>0</v>
      </c>
      <c r="D53" s="28">
        <v>0</v>
      </c>
    </row>
    <row r="54" spans="1:9" x14ac:dyDescent="0.2">
      <c r="A54" s="17"/>
      <c r="B54" s="18" t="s">
        <v>33</v>
      </c>
      <c r="C54" s="27">
        <v>0</v>
      </c>
      <c r="D54" s="28">
        <v>0</v>
      </c>
    </row>
    <row r="55" spans="1:9" x14ac:dyDescent="0.2">
      <c r="A55" s="17"/>
      <c r="B55" s="18" t="s">
        <v>34</v>
      </c>
      <c r="C55" s="27">
        <v>404888</v>
      </c>
      <c r="D55" s="28">
        <v>0</v>
      </c>
    </row>
    <row r="56" spans="1:9" x14ac:dyDescent="0.2">
      <c r="A56" s="5" t="s">
        <v>40</v>
      </c>
      <c r="B56" s="2"/>
      <c r="C56" s="25">
        <f>+C57</f>
        <v>0</v>
      </c>
      <c r="D56" s="26">
        <f>+D57</f>
        <v>0</v>
      </c>
    </row>
    <row r="57" spans="1:9" x14ac:dyDescent="0.2">
      <c r="A57" s="17"/>
      <c r="B57" s="18" t="s">
        <v>38</v>
      </c>
      <c r="C57" s="27">
        <v>0</v>
      </c>
      <c r="D57" s="28">
        <v>0</v>
      </c>
    </row>
    <row r="58" spans="1:9" x14ac:dyDescent="0.2">
      <c r="A58" s="17"/>
      <c r="B58" s="16"/>
      <c r="C58" s="27"/>
      <c r="D58" s="28"/>
    </row>
    <row r="59" spans="1:9" x14ac:dyDescent="0.2">
      <c r="A59" s="4" t="s">
        <v>45</v>
      </c>
      <c r="B59" s="12"/>
      <c r="C59" s="25">
        <f>+SUM(C25,C29,C39,C43,C49,C56)</f>
        <v>744573429</v>
      </c>
      <c r="D59" s="26">
        <f>+SUM(D25,D29,D39,D43,D49,D56)</f>
        <v>3428664562</v>
      </c>
    </row>
    <row r="60" spans="1:9" x14ac:dyDescent="0.2">
      <c r="A60" s="17"/>
      <c r="B60" s="12"/>
      <c r="C60" s="15"/>
      <c r="D60" s="3"/>
    </row>
    <row r="61" spans="1:9" s="2" customFormat="1" x14ac:dyDescent="0.2">
      <c r="A61" s="4" t="s">
        <v>39</v>
      </c>
      <c r="B61" s="12"/>
      <c r="C61" s="31">
        <f>+C22-C59</f>
        <v>196634910</v>
      </c>
      <c r="D61" s="32">
        <f>+D22-D59</f>
        <v>-100868328</v>
      </c>
    </row>
    <row r="62" spans="1:9" s="2" customFormat="1" x14ac:dyDescent="0.2">
      <c r="A62" s="20"/>
      <c r="B62" s="21"/>
      <c r="C62" s="22"/>
      <c r="D62" s="23"/>
    </row>
    <row r="63" spans="1:9" s="7" customFormat="1" x14ac:dyDescent="0.2">
      <c r="A63" s="1"/>
      <c r="B63" s="38"/>
      <c r="C63" s="39"/>
      <c r="D63" s="39"/>
      <c r="E63" s="1"/>
      <c r="F63" s="1"/>
      <c r="G63" s="1"/>
      <c r="H63" s="1"/>
      <c r="I63" s="1"/>
    </row>
    <row r="64" spans="1:9" ht="12" x14ac:dyDescent="0.2">
      <c r="A64" s="40" t="s">
        <v>56</v>
      </c>
      <c r="B64" s="38"/>
      <c r="C64" s="39"/>
      <c r="D64" s="39"/>
    </row>
    <row r="65" spans="1:4" x14ac:dyDescent="0.2">
      <c r="A65" s="1"/>
      <c r="B65" s="38"/>
      <c r="C65" s="39"/>
      <c r="D65" s="39"/>
    </row>
    <row r="66" spans="1:4" x14ac:dyDescent="0.2">
      <c r="A66" s="1"/>
      <c r="B66" s="38"/>
      <c r="C66" s="39"/>
      <c r="D66" s="39"/>
    </row>
    <row r="67" spans="1:4" x14ac:dyDescent="0.2">
      <c r="A67" s="1"/>
      <c r="B67" s="38"/>
      <c r="C67" s="39"/>
      <c r="D67" s="39"/>
    </row>
    <row r="68" spans="1:4" x14ac:dyDescent="0.2">
      <c r="A68" s="1"/>
      <c r="B68" s="38"/>
      <c r="C68" s="39"/>
      <c r="D68" s="39"/>
    </row>
    <row r="69" spans="1:4" x14ac:dyDescent="0.2">
      <c r="A69" s="1"/>
      <c r="B69" s="38"/>
      <c r="C69" s="39"/>
      <c r="D69" s="39"/>
    </row>
    <row r="70" spans="1:4" x14ac:dyDescent="0.2">
      <c r="A70" s="1"/>
      <c r="B70" s="38"/>
      <c r="C70" s="39"/>
      <c r="D70" s="39"/>
    </row>
    <row r="71" spans="1:4" x14ac:dyDescent="0.2">
      <c r="A71" s="1"/>
      <c r="B71" s="38"/>
      <c r="C71" s="39"/>
      <c r="D71" s="39"/>
    </row>
    <row r="72" spans="1:4" x14ac:dyDescent="0.2">
      <c r="A72" s="1"/>
      <c r="B72" s="38"/>
      <c r="C72" s="39"/>
      <c r="D72" s="39"/>
    </row>
    <row r="73" spans="1:4" x14ac:dyDescent="0.2">
      <c r="A73" s="1"/>
      <c r="B73" s="38"/>
      <c r="C73" s="39"/>
      <c r="D73" s="39"/>
    </row>
    <row r="74" spans="1:4" x14ac:dyDescent="0.2">
      <c r="A74" s="1"/>
      <c r="B74" s="38"/>
      <c r="C74" s="39"/>
      <c r="D74" s="39"/>
    </row>
    <row r="75" spans="1:4" x14ac:dyDescent="0.2">
      <c r="A75" s="1"/>
      <c r="B75" s="38"/>
      <c r="C75" s="39"/>
      <c r="D75" s="39"/>
    </row>
    <row r="76" spans="1:4" x14ac:dyDescent="0.2">
      <c r="A76" s="1"/>
      <c r="B76" s="38"/>
      <c r="C76" s="39"/>
      <c r="D76" s="39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CP. David Hernández</cp:lastModifiedBy>
  <cp:lastPrinted>2019-04-11T16:34:31Z</cp:lastPrinted>
  <dcterms:created xsi:type="dcterms:W3CDTF">2012-12-11T20:29:16Z</dcterms:created>
  <dcterms:modified xsi:type="dcterms:W3CDTF">2019-04-11T16:43:03Z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