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2" l="1"/>
  <c r="E52" i="2"/>
  <c r="E57" i="2" s="1"/>
  <c r="D52" i="2"/>
  <c r="E47" i="2"/>
  <c r="D47" i="2"/>
  <c r="E40" i="2"/>
  <c r="D40" i="2"/>
  <c r="E36" i="2"/>
  <c r="D36" i="2"/>
  <c r="D44" i="2" s="1"/>
  <c r="E16" i="2"/>
  <c r="D16" i="2"/>
  <c r="E5" i="2"/>
  <c r="D5" i="2"/>
  <c r="D33" i="2" s="1"/>
  <c r="D59" i="2" s="1"/>
  <c r="E44" i="2" l="1"/>
  <c r="E33" i="2"/>
  <c r="E59" i="2" s="1"/>
  <c r="E62" i="2" s="1"/>
  <c r="D61" i="2" s="1"/>
  <c r="D62" i="2" s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<sst xmlns="http://schemas.openxmlformats.org/spreadsheetml/2006/main" count="58" uniqueCount="50">
  <si>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</si>
  <si>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</si>
  <si>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</si>
  <si>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</si>
  <si>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</si>
  <si>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</si>
  <si>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</si>
  <si>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</si>
  <si>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</si>
  <si>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</si>
  <si>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</si>
  <si>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</si>
  <si>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</si>
  <si>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</si>
  <si>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</si>
  <si>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</si>
  <si>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</si>
  <si>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</si>
  <si>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</si>
  <si>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</si>
  <si>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</si>
  <si>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</si>
  <si>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</si>
  <si>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</si>
  <si>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</si>
  <si>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</si>
  <si>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</si>
  <si>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</si>
  <si>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</si>
  <si>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</si>
  <si>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</si>
  <si>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</si>
  <si>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</si>
  <si>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</si>
  <si>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</si>
  <si>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</si>
  <si>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</si>
  <si>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</si>
  <si>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</si>
  <si>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</si>
  <si>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</si>
  <si>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</si>
  <si>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</si>
  <si>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</si>
  <si>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</si>
  <si>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</si>
  <si>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</si>
  <si>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</si>
  <si>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Bajo protesta de decir verdad declaramos que los Estados Financieros y sus notas, son razonablemente correctos y son responsabilidad del emisor.</t>
  </si>
  <si>
    <t xml:space="preserve">Universidad de Guanajuato
Estado de Flujos de Efectivo
Del 01 de Enero al 31 de Marzo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</si>
</sst>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165" fontId="2" fillId="0" borderId="0" xfId="16" applyNumberFormat="1" applyFont="1" applyFill="1" applyBorder="1" applyAlignment="1" applyProtection="1">
      <alignment vertical="top" wrapText="1"/>
      <protection locked="0"/>
    </xf>
    <xf numFmtId="165" fontId="3" fillId="0" borderId="0" xfId="16" applyNumberFormat="1" applyFont="1" applyFill="1" applyBorder="1" applyAlignment="1" applyProtection="1">
      <alignment vertical="top" wrapText="1"/>
      <protection locked="0"/>
    </xf>
    <xf numFmtId="165" fontId="3" fillId="0" borderId="3" xfId="16" applyNumberFormat="1" applyFont="1" applyFill="1" applyBorder="1" applyAlignment="1">
      <alignment vertical="top" wrapText="1"/>
    </xf>
    <xf numFmtId="165" fontId="2" fillId="0" borderId="2" xfId="16" applyNumberFormat="1" applyFont="1" applyFill="1" applyBorder="1" applyAlignment="1" applyProtection="1">
      <alignment vertical="top" wrapText="1"/>
      <protection locked="0"/>
    </xf>
    <xf numFmtId="165" fontId="3" fillId="0" borderId="2" xfId="16" applyNumberFormat="1" applyFont="1" applyFill="1" applyBorder="1" applyAlignment="1" applyProtection="1">
      <alignment vertical="top" wrapText="1"/>
      <protection locked="0"/>
    </xf>
    <xf numFmtId="165" fontId="3" fillId="0" borderId="4" xfId="16" applyNumberFormat="1" applyFont="1" applyFill="1" applyBorder="1" applyAlignment="1">
      <alignment vertical="top" wrapText="1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69</xdr:row>
      <xdr:rowOff>85724</xdr:rowOff>
    </xdr:from>
    <xdr:to>
      <xdr:col>2</xdr:col>
      <xdr:colOff>2371725</xdr:colOff>
      <xdr:row>73</xdr:row>
      <xdr:rowOff>104775</xdr:rowOff>
    </xdr:to>
    <xdr:sp macro="" textlink="">
      <xdr:nvSpPr>
        <xdr:cNvPr id="2" name="9 CuadroTexto">
          <a:extLst>
            <a:ext uri="{FF2B5EF4-FFF2-40B4-BE49-F238E27FC236}">
              <a16:creationId xmlns="" xmlns:a16="http://schemas.microsoft.com/office/drawing/2014/main" id="{54848231-A4B4-46BE-8271-42A3DC6BC9B9}"/>
            </a:ext>
          </a:extLst>
        </xdr:cNvPr>
        <xdr:cNvSpPr txBox="1"/>
      </xdr:nvSpPr>
      <xdr:spPr>
        <a:xfrm>
          <a:off x="361950" y="1070609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1</xdr:col>
      <xdr:colOff>0</xdr:colOff>
      <xdr:row>69</xdr:row>
      <xdr:rowOff>38100</xdr:rowOff>
    </xdr:from>
    <xdr:to>
      <xdr:col>2</xdr:col>
      <xdr:colOff>2524125</xdr:colOff>
      <xdr:row>69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56146FD4-D2FF-4F47-A625-67177ADC2A15}"/>
            </a:ext>
          </a:extLst>
        </xdr:cNvPr>
        <xdr:cNvCxnSpPr/>
      </xdr:nvCxnSpPr>
      <xdr:spPr>
        <a:xfrm>
          <a:off x="104775" y="106584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392640</xdr:colOff>
      <xdr:row>69</xdr:row>
      <xdr:rowOff>76199</xdr:rowOff>
    </xdr:from>
    <xdr:to>
      <xdr:col>4</xdr:col>
      <xdr:colOff>838201</xdr:colOff>
      <xdr:row>73</xdr:row>
      <xdr:rowOff>104775</xdr:rowOff>
    </xdr:to>
    <xdr:sp macro="" textlink="">
      <xdr:nvSpPr>
        <xdr:cNvPr id="4" name="9 CuadroTexto">
          <a:extLst>
            <a:ext uri="{FF2B5EF4-FFF2-40B4-BE49-F238E27FC236}">
              <a16:creationId xmlns="" xmlns:a16="http://schemas.microsoft.com/office/drawing/2014/main" id="{5D5E6113-A884-4966-99DE-BFE5354B787D}"/>
            </a:ext>
          </a:extLst>
        </xdr:cNvPr>
        <xdr:cNvSpPr txBox="1"/>
      </xdr:nvSpPr>
      <xdr:spPr>
        <a:xfrm>
          <a:off x="4888440" y="1069657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85725</xdr:colOff>
      <xdr:row>69</xdr:row>
      <xdr:rowOff>9525</xdr:rowOff>
    </xdr:from>
    <xdr:to>
      <xdr:col>4</xdr:col>
      <xdr:colOff>1238250</xdr:colOff>
      <xdr:row>69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="" xmlns:a16="http://schemas.microsoft.com/office/drawing/2014/main" id="{FC50E868-C99A-4AC2-854A-A999BFF1498E}"/>
            </a:ext>
          </a:extLst>
        </xdr:cNvPr>
        <xdr:cNvCxnSpPr/>
      </xdr:nvCxnSpPr>
      <xdr:spPr>
        <a:xfrm>
          <a:off x="4581525" y="10629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showGridLines="0" tabSelected="1" zoomScaleNormal="100" workbookViewId="0">
      <selection activeCell="A2" sqref="A2:C2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49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21">
        <f>+SUM(D6:D15)</f>
        <v>941031138</v>
      </c>
      <c r="E5" s="24">
        <f>+SUM(E6:E15)</f>
        <v>3326084597</v>
      </c>
    </row>
    <row r="6" spans="1:5" x14ac:dyDescent="0.2">
      <c r="A6" s="4"/>
      <c r="C6" s="13" t="s">
        <v>3</v>
      </c>
      <c r="D6" s="22">
        <v>0</v>
      </c>
      <c r="E6" s="25">
        <v>0</v>
      </c>
    </row>
    <row r="7" spans="1:5" x14ac:dyDescent="0.2">
      <c r="A7" s="4"/>
      <c r="C7" s="13" t="s">
        <v>4</v>
      </c>
      <c r="D7" s="22">
        <v>11187991</v>
      </c>
      <c r="E7" s="25">
        <v>38236435</v>
      </c>
    </row>
    <row r="8" spans="1:5" x14ac:dyDescent="0.2">
      <c r="A8" s="4"/>
      <c r="C8" s="13" t="s">
        <v>42</v>
      </c>
      <c r="D8" s="22">
        <v>0</v>
      </c>
      <c r="E8" s="25">
        <v>0</v>
      </c>
    </row>
    <row r="9" spans="1:5" x14ac:dyDescent="0.2">
      <c r="A9" s="4"/>
      <c r="C9" s="13" t="s">
        <v>5</v>
      </c>
      <c r="D9" s="22">
        <v>0</v>
      </c>
      <c r="E9" s="25">
        <v>0</v>
      </c>
    </row>
    <row r="10" spans="1:5" x14ac:dyDescent="0.2">
      <c r="A10" s="4"/>
      <c r="C10" s="13" t="s">
        <v>43</v>
      </c>
      <c r="D10" s="22">
        <v>0</v>
      </c>
      <c r="E10" s="25">
        <v>67860542</v>
      </c>
    </row>
    <row r="11" spans="1:5" x14ac:dyDescent="0.2">
      <c r="A11" s="4"/>
      <c r="C11" s="13" t="s">
        <v>44</v>
      </c>
      <c r="D11" s="22">
        <v>0</v>
      </c>
      <c r="E11" s="25">
        <v>378413457</v>
      </c>
    </row>
    <row r="12" spans="1:5" x14ac:dyDescent="0.2">
      <c r="A12" s="4"/>
      <c r="C12" s="13" t="s">
        <v>45</v>
      </c>
      <c r="D12" s="22">
        <v>176075160</v>
      </c>
      <c r="E12" s="25">
        <v>4627015</v>
      </c>
    </row>
    <row r="13" spans="1:5" ht="22.5" x14ac:dyDescent="0.2">
      <c r="A13" s="4"/>
      <c r="C13" s="13" t="s">
        <v>46</v>
      </c>
      <c r="D13" s="22">
        <v>3740531</v>
      </c>
      <c r="E13" s="25">
        <v>62601064</v>
      </c>
    </row>
    <row r="14" spans="1:5" x14ac:dyDescent="0.2">
      <c r="A14" s="4"/>
      <c r="C14" s="13" t="s">
        <v>47</v>
      </c>
      <c r="D14" s="22">
        <v>750027456</v>
      </c>
      <c r="E14" s="25">
        <v>2774346084</v>
      </c>
    </row>
    <row r="15" spans="1:5" x14ac:dyDescent="0.2">
      <c r="A15" s="4"/>
      <c r="C15" s="13" t="s">
        <v>6</v>
      </c>
      <c r="D15" s="22">
        <v>0</v>
      </c>
      <c r="E15" s="25">
        <v>0</v>
      </c>
    </row>
    <row r="16" spans="1:5" x14ac:dyDescent="0.2">
      <c r="A16" s="4"/>
      <c r="B16" s="11" t="s">
        <v>7</v>
      </c>
      <c r="C16" s="12"/>
      <c r="D16" s="21">
        <f>+SUM(D17:D32)</f>
        <v>707137374</v>
      </c>
      <c r="E16" s="24">
        <f>+SUM(E17:E32)</f>
        <v>3201106045.9200001</v>
      </c>
    </row>
    <row r="17" spans="1:5" x14ac:dyDescent="0.2">
      <c r="A17" s="4"/>
      <c r="C17" s="13" t="s">
        <v>8</v>
      </c>
      <c r="D17" s="22">
        <v>518320592</v>
      </c>
      <c r="E17" s="25">
        <v>2235633631</v>
      </c>
    </row>
    <row r="18" spans="1:5" x14ac:dyDescent="0.2">
      <c r="A18" s="4"/>
      <c r="C18" s="13" t="s">
        <v>9</v>
      </c>
      <c r="D18" s="22">
        <v>20243419</v>
      </c>
      <c r="E18" s="25">
        <v>121945653</v>
      </c>
    </row>
    <row r="19" spans="1:5" x14ac:dyDescent="0.2">
      <c r="A19" s="4"/>
      <c r="C19" s="13" t="s">
        <v>10</v>
      </c>
      <c r="D19" s="22">
        <v>41673092</v>
      </c>
      <c r="E19" s="25">
        <v>350475511</v>
      </c>
    </row>
    <row r="20" spans="1:5" x14ac:dyDescent="0.2">
      <c r="A20" s="4"/>
      <c r="C20" s="13" t="s">
        <v>11</v>
      </c>
      <c r="D20" s="22">
        <v>0</v>
      </c>
      <c r="E20" s="25">
        <v>0</v>
      </c>
    </row>
    <row r="21" spans="1:5" x14ac:dyDescent="0.2">
      <c r="A21" s="4"/>
      <c r="C21" s="13" t="s">
        <v>12</v>
      </c>
      <c r="D21" s="22">
        <v>0</v>
      </c>
      <c r="E21" s="25">
        <v>0</v>
      </c>
    </row>
    <row r="22" spans="1:5" x14ac:dyDescent="0.2">
      <c r="A22" s="4"/>
      <c r="C22" s="13" t="s">
        <v>13</v>
      </c>
      <c r="D22" s="22">
        <v>0</v>
      </c>
      <c r="E22" s="25">
        <v>0</v>
      </c>
    </row>
    <row r="23" spans="1:5" x14ac:dyDescent="0.2">
      <c r="A23" s="4"/>
      <c r="C23" s="13" t="s">
        <v>14</v>
      </c>
      <c r="D23" s="22">
        <v>19957190</v>
      </c>
      <c r="E23" s="25">
        <v>110800464</v>
      </c>
    </row>
    <row r="24" spans="1:5" x14ac:dyDescent="0.2">
      <c r="A24" s="4"/>
      <c r="C24" s="13" t="s">
        <v>15</v>
      </c>
      <c r="D24" s="22">
        <v>83223740</v>
      </c>
      <c r="E24" s="25">
        <v>361609104</v>
      </c>
    </row>
    <row r="25" spans="1:5" x14ac:dyDescent="0.2">
      <c r="A25" s="4"/>
      <c r="C25" s="13" t="s">
        <v>16</v>
      </c>
      <c r="D25" s="22">
        <v>0</v>
      </c>
      <c r="E25" s="25">
        <v>0</v>
      </c>
    </row>
    <row r="26" spans="1:5" x14ac:dyDescent="0.2">
      <c r="A26" s="4"/>
      <c r="C26" s="13" t="s">
        <v>17</v>
      </c>
      <c r="D26" s="22">
        <v>0</v>
      </c>
      <c r="E26" s="25">
        <v>0</v>
      </c>
    </row>
    <row r="27" spans="1:5" x14ac:dyDescent="0.2">
      <c r="A27" s="4"/>
      <c r="C27" s="13" t="s">
        <v>18</v>
      </c>
      <c r="D27" s="22">
        <v>0</v>
      </c>
      <c r="E27" s="25">
        <v>100000</v>
      </c>
    </row>
    <row r="28" spans="1:5" x14ac:dyDescent="0.2">
      <c r="A28" s="4"/>
      <c r="C28" s="13" t="s">
        <v>19</v>
      </c>
      <c r="D28" s="22">
        <v>0</v>
      </c>
      <c r="E28" s="25">
        <v>0</v>
      </c>
    </row>
    <row r="29" spans="1:5" x14ac:dyDescent="0.2">
      <c r="A29" s="4"/>
      <c r="C29" s="13" t="s">
        <v>20</v>
      </c>
      <c r="D29" s="22">
        <v>0</v>
      </c>
      <c r="E29" s="25">
        <v>0</v>
      </c>
    </row>
    <row r="30" spans="1:5" x14ac:dyDescent="0.2">
      <c r="A30" s="4"/>
      <c r="C30" s="13" t="s">
        <v>21</v>
      </c>
      <c r="D30" s="22">
        <v>0</v>
      </c>
      <c r="E30" s="25">
        <v>0</v>
      </c>
    </row>
    <row r="31" spans="1:5" x14ac:dyDescent="0.2">
      <c r="A31" s="4"/>
      <c r="C31" s="13" t="s">
        <v>22</v>
      </c>
      <c r="D31" s="22">
        <v>0</v>
      </c>
      <c r="E31" s="25">
        <v>0</v>
      </c>
    </row>
    <row r="32" spans="1:5" x14ac:dyDescent="0.2">
      <c r="A32" s="4"/>
      <c r="C32" s="13" t="s">
        <v>23</v>
      </c>
      <c r="D32" s="22">
        <v>23719341</v>
      </c>
      <c r="E32" s="25">
        <v>20541682.920000002</v>
      </c>
    </row>
    <row r="33" spans="1:5" x14ac:dyDescent="0.2">
      <c r="A33" s="14" t="s">
        <v>24</v>
      </c>
      <c r="C33" s="15"/>
      <c r="D33" s="21">
        <f>+D5-D16</f>
        <v>233893764</v>
      </c>
      <c r="E33" s="24">
        <f>+E5-E16</f>
        <v>124978551.07999992</v>
      </c>
    </row>
    <row r="34" spans="1:5" x14ac:dyDescent="0.2">
      <c r="A34" s="16"/>
      <c r="C34" s="15"/>
      <c r="D34" s="21"/>
      <c r="E34" s="24"/>
    </row>
    <row r="35" spans="1:5" x14ac:dyDescent="0.2">
      <c r="A35" s="7" t="s">
        <v>25</v>
      </c>
      <c r="C35" s="8"/>
      <c r="D35" s="22"/>
      <c r="E35" s="25"/>
    </row>
    <row r="36" spans="1:5" x14ac:dyDescent="0.2">
      <c r="A36" s="4"/>
      <c r="B36" s="11" t="s">
        <v>2</v>
      </c>
      <c r="C36" s="12"/>
      <c r="D36" s="21">
        <f>+SUM(D37:D39)</f>
        <v>0</v>
      </c>
      <c r="E36" s="24">
        <f>+SUM(E37:E39)</f>
        <v>0</v>
      </c>
    </row>
    <row r="37" spans="1:5" x14ac:dyDescent="0.2">
      <c r="A37" s="4"/>
      <c r="C37" s="13" t="s">
        <v>26</v>
      </c>
      <c r="D37" s="22">
        <v>0</v>
      </c>
      <c r="E37" s="25">
        <v>0</v>
      </c>
    </row>
    <row r="38" spans="1:5" x14ac:dyDescent="0.2">
      <c r="A38" s="4"/>
      <c r="C38" s="13" t="s">
        <v>27</v>
      </c>
      <c r="D38" s="22">
        <v>0</v>
      </c>
      <c r="E38" s="25">
        <v>0</v>
      </c>
    </row>
    <row r="39" spans="1:5" x14ac:dyDescent="0.2">
      <c r="A39" s="4"/>
      <c r="C39" s="13" t="s">
        <v>28</v>
      </c>
      <c r="D39" s="22">
        <v>0</v>
      </c>
      <c r="E39" s="25">
        <v>0</v>
      </c>
    </row>
    <row r="40" spans="1:5" x14ac:dyDescent="0.2">
      <c r="A40" s="4"/>
      <c r="B40" s="11" t="s">
        <v>7</v>
      </c>
      <c r="C40" s="12"/>
      <c r="D40" s="21">
        <f>+SUM(D41:D43)</f>
        <v>37922373</v>
      </c>
      <c r="E40" s="24">
        <f>+SUM(E41:E43)</f>
        <v>350038786</v>
      </c>
    </row>
    <row r="41" spans="1:5" x14ac:dyDescent="0.2">
      <c r="A41" s="4"/>
      <c r="C41" s="13" t="s">
        <v>26</v>
      </c>
      <c r="D41" s="22">
        <v>26340302</v>
      </c>
      <c r="E41" s="25">
        <v>189946742</v>
      </c>
    </row>
    <row r="42" spans="1:5" x14ac:dyDescent="0.2">
      <c r="A42" s="4"/>
      <c r="C42" s="13" t="s">
        <v>27</v>
      </c>
      <c r="D42" s="22">
        <v>11382967</v>
      </c>
      <c r="E42" s="25">
        <v>148946191</v>
      </c>
    </row>
    <row r="43" spans="1:5" x14ac:dyDescent="0.2">
      <c r="A43" s="4"/>
      <c r="C43" s="13" t="s">
        <v>29</v>
      </c>
      <c r="D43" s="22">
        <v>199104</v>
      </c>
      <c r="E43" s="25">
        <v>11145853</v>
      </c>
    </row>
    <row r="44" spans="1:5" x14ac:dyDescent="0.2">
      <c r="A44" s="14" t="s">
        <v>30</v>
      </c>
      <c r="C44" s="15"/>
      <c r="D44" s="21">
        <f>+D36-D40</f>
        <v>-37922373</v>
      </c>
      <c r="E44" s="24">
        <f>+E36-E40</f>
        <v>-350038786</v>
      </c>
    </row>
    <row r="45" spans="1:5" x14ac:dyDescent="0.2">
      <c r="A45" s="16"/>
      <c r="C45" s="15"/>
      <c r="D45" s="21"/>
      <c r="E45" s="24"/>
    </row>
    <row r="46" spans="1:5" x14ac:dyDescent="0.2">
      <c r="A46" s="7" t="s">
        <v>31</v>
      </c>
      <c r="C46" s="8"/>
      <c r="D46" s="22"/>
      <c r="E46" s="25"/>
    </row>
    <row r="47" spans="1:5" x14ac:dyDescent="0.2">
      <c r="A47" s="4"/>
      <c r="B47" s="11" t="s">
        <v>2</v>
      </c>
      <c r="C47" s="12"/>
      <c r="D47" s="21">
        <f>+SUM(D48:D51)</f>
        <v>0</v>
      </c>
      <c r="E47" s="24">
        <f>+SUM(E48:E51)</f>
        <v>0</v>
      </c>
    </row>
    <row r="48" spans="1:5" x14ac:dyDescent="0.2">
      <c r="A48" s="4"/>
      <c r="C48" s="13" t="s">
        <v>32</v>
      </c>
      <c r="D48" s="22">
        <v>0</v>
      </c>
      <c r="E48" s="25">
        <v>0</v>
      </c>
    </row>
    <row r="49" spans="1:5" x14ac:dyDescent="0.2">
      <c r="A49" s="4"/>
      <c r="C49" s="17" t="s">
        <v>33</v>
      </c>
      <c r="D49" s="22">
        <v>0</v>
      </c>
      <c r="E49" s="25">
        <v>0</v>
      </c>
    </row>
    <row r="50" spans="1:5" x14ac:dyDescent="0.2">
      <c r="A50" s="4"/>
      <c r="C50" s="17" t="s">
        <v>34</v>
      </c>
      <c r="D50" s="22">
        <v>0</v>
      </c>
      <c r="E50" s="25">
        <v>0</v>
      </c>
    </row>
    <row r="51" spans="1:5" x14ac:dyDescent="0.2">
      <c r="A51" s="4"/>
      <c r="C51" s="13" t="s">
        <v>35</v>
      </c>
      <c r="D51" s="22">
        <v>0</v>
      </c>
      <c r="E51" s="25">
        <v>0</v>
      </c>
    </row>
    <row r="52" spans="1:5" x14ac:dyDescent="0.2">
      <c r="A52" s="4"/>
      <c r="B52" s="11" t="s">
        <v>7</v>
      </c>
      <c r="C52" s="12"/>
      <c r="D52" s="21">
        <f>+SUM(D53:D56)</f>
        <v>0</v>
      </c>
      <c r="E52" s="24">
        <f>+SUM(E53:E56)</f>
        <v>0</v>
      </c>
    </row>
    <row r="53" spans="1:5" x14ac:dyDescent="0.2">
      <c r="A53" s="4"/>
      <c r="C53" s="13" t="s">
        <v>36</v>
      </c>
      <c r="D53" s="22">
        <v>0</v>
      </c>
      <c r="E53" s="25">
        <v>0</v>
      </c>
    </row>
    <row r="54" spans="1:5" x14ac:dyDescent="0.2">
      <c r="A54" s="4"/>
      <c r="C54" s="17" t="s">
        <v>33</v>
      </c>
      <c r="D54" s="22">
        <v>0</v>
      </c>
      <c r="E54" s="25">
        <v>0</v>
      </c>
    </row>
    <row r="55" spans="1:5" x14ac:dyDescent="0.2">
      <c r="A55" s="4"/>
      <c r="C55" s="17" t="s">
        <v>34</v>
      </c>
      <c r="D55" s="22">
        <v>0</v>
      </c>
      <c r="E55" s="25">
        <v>0</v>
      </c>
    </row>
    <row r="56" spans="1:5" x14ac:dyDescent="0.2">
      <c r="A56" s="4"/>
      <c r="C56" s="13" t="s">
        <v>37</v>
      </c>
      <c r="D56" s="22">
        <v>0</v>
      </c>
      <c r="E56" s="25">
        <v>0</v>
      </c>
    </row>
    <row r="57" spans="1:5" x14ac:dyDescent="0.2">
      <c r="A57" s="14" t="s">
        <v>38</v>
      </c>
      <c r="C57" s="15"/>
      <c r="D57" s="21">
        <f>+D47-D52</f>
        <v>0</v>
      </c>
      <c r="E57" s="24">
        <f>+E47-E52</f>
        <v>0</v>
      </c>
    </row>
    <row r="58" spans="1:5" x14ac:dyDescent="0.2">
      <c r="A58" s="16"/>
      <c r="C58" s="15"/>
      <c r="D58" s="21"/>
      <c r="E58" s="24"/>
    </row>
    <row r="59" spans="1:5" x14ac:dyDescent="0.2">
      <c r="A59" s="14" t="s">
        <v>39</v>
      </c>
      <c r="C59" s="15"/>
      <c r="D59" s="21">
        <f>+D33+D44+D57</f>
        <v>195971391</v>
      </c>
      <c r="E59" s="24">
        <f>+E33+E44+E57</f>
        <v>-225060234.92000008</v>
      </c>
    </row>
    <row r="60" spans="1:5" x14ac:dyDescent="0.2">
      <c r="A60" s="16"/>
      <c r="C60" s="15"/>
      <c r="D60" s="21"/>
      <c r="E60" s="24"/>
    </row>
    <row r="61" spans="1:5" x14ac:dyDescent="0.2">
      <c r="A61" s="14" t="s">
        <v>40</v>
      </c>
      <c r="C61" s="15"/>
      <c r="D61" s="21">
        <f>+E62</f>
        <v>1131901014.0799999</v>
      </c>
      <c r="E61" s="24">
        <v>1356961249</v>
      </c>
    </row>
    <row r="62" spans="1:5" x14ac:dyDescent="0.2">
      <c r="A62" s="14" t="s">
        <v>41</v>
      </c>
      <c r="C62" s="15"/>
      <c r="D62" s="21">
        <f>+D61+D59</f>
        <v>1327872405.0799999</v>
      </c>
      <c r="E62" s="24">
        <f>+SUM(E59:E61)</f>
        <v>1131901014.0799999</v>
      </c>
    </row>
    <row r="63" spans="1:5" x14ac:dyDescent="0.2">
      <c r="A63" s="18"/>
      <c r="B63" s="19"/>
      <c r="C63" s="20"/>
      <c r="D63" s="23"/>
      <c r="E63" s="26"/>
    </row>
    <row r="64" spans="1:5" x14ac:dyDescent="0.2">
      <c r="A64" s="32"/>
      <c r="B64" s="32"/>
      <c r="C64" s="33"/>
      <c r="D64" s="33"/>
      <c r="E64" s="34"/>
    </row>
    <row r="65" spans="1:5" x14ac:dyDescent="0.2">
      <c r="A65" s="32"/>
      <c r="B65" s="35" t="s">
        <v>48</v>
      </c>
      <c r="C65" s="33"/>
      <c r="D65" s="33"/>
      <c r="E65" s="34"/>
    </row>
    <row r="66" spans="1:5" x14ac:dyDescent="0.2">
      <c r="A66" s="32"/>
      <c r="B66" s="32"/>
      <c r="C66" s="33"/>
      <c r="D66" s="33"/>
      <c r="E66" s="34"/>
    </row>
    <row r="67" spans="1:5" x14ac:dyDescent="0.2">
      <c r="A67" s="32"/>
      <c r="B67" s="32"/>
      <c r="C67" s="33"/>
      <c r="D67" s="33"/>
      <c r="E67" s="34"/>
    </row>
    <row r="68" spans="1:5" x14ac:dyDescent="0.2">
      <c r="A68" s="32"/>
      <c r="B68" s="32"/>
      <c r="C68" s="33"/>
      <c r="D68" s="33"/>
      <c r="E68" s="34"/>
    </row>
    <row r="69" spans="1:5" x14ac:dyDescent="0.2">
      <c r="A69" s="32"/>
      <c r="B69" s="32"/>
      <c r="C69" s="33"/>
      <c r="D69" s="33"/>
      <c r="E69" s="34"/>
    </row>
    <row r="70" spans="1:5" x14ac:dyDescent="0.2">
      <c r="A70" s="32"/>
      <c r="B70" s="32"/>
      <c r="C70" s="33"/>
      <c r="D70" s="33"/>
      <c r="E70" s="34"/>
    </row>
    <row r="71" spans="1:5" x14ac:dyDescent="0.2">
      <c r="A71" s="32"/>
      <c r="B71" s="32"/>
      <c r="C71" s="33"/>
      <c r="D71" s="33"/>
      <c r="E71" s="34"/>
    </row>
    <row r="72" spans="1:5" x14ac:dyDescent="0.2">
      <c r="A72" s="32"/>
      <c r="B72" s="32"/>
      <c r="C72" s="33"/>
      <c r="D72" s="33"/>
      <c r="E72" s="34"/>
    </row>
    <row r="73" spans="1:5" x14ac:dyDescent="0.2">
      <c r="A73" s="32"/>
      <c r="B73" s="32"/>
      <c r="C73" s="33"/>
      <c r="D73" s="33"/>
      <c r="E73" s="34"/>
    </row>
    <row r="74" spans="1:5" x14ac:dyDescent="0.2">
      <c r="A74" s="32"/>
      <c r="B74" s="32"/>
      <c r="C74" s="33"/>
      <c r="D74" s="33"/>
      <c r="E74" s="34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 David Hernández</cp:lastModifiedBy>
  <cp:revision/>
  <dcterms:created xsi:type="dcterms:W3CDTF">2012-12-11T20:31:36Z</dcterms:created>
  <dcterms:modified xsi:type="dcterms:W3CDTF">2019-04-11T16:02:30Z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