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\Downloads\FORMATOS INF. TRIMESTRALES\PTTO\"/>
    </mc:Choice>
  </mc:AlternateContent>
  <bookViews>
    <workbookView xWindow="0" yWindow="0" windowWidth="24000" windowHeight="9345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D36" i="5" l="1"/>
  <c r="E36" i="5"/>
  <c r="F36" i="5"/>
  <c r="G36" i="5"/>
  <c r="H36" i="5"/>
  <c r="C36" i="5"/>
  <c r="D6" i="5"/>
  <c r="E6" i="5"/>
  <c r="F6" i="5"/>
  <c r="G6" i="5"/>
  <c r="H6" i="5"/>
  <c r="C6" i="5"/>
  <c r="D16" i="5"/>
  <c r="E16" i="5"/>
  <c r="F16" i="5"/>
  <c r="G16" i="5"/>
  <c r="H16" i="5"/>
  <c r="C16" i="5"/>
  <c r="D25" i="5"/>
  <c r="E25" i="5"/>
  <c r="F25" i="5"/>
  <c r="G25" i="5"/>
  <c r="H25" i="5"/>
  <c r="C25" i="5"/>
  <c r="D16" i="8"/>
  <c r="E16" i="8"/>
  <c r="F16" i="8"/>
  <c r="G16" i="8"/>
  <c r="H16" i="8"/>
  <c r="C16" i="8"/>
  <c r="H76" i="6"/>
  <c r="H75" i="6"/>
  <c r="H69" i="6" s="1"/>
  <c r="H74" i="6"/>
  <c r="H73" i="6"/>
  <c r="H72" i="6"/>
  <c r="H71" i="6"/>
  <c r="H70" i="6"/>
  <c r="G69" i="6"/>
  <c r="G77" i="6" s="1"/>
  <c r="F69" i="6"/>
  <c r="F77" i="6" s="1"/>
  <c r="E69" i="6"/>
  <c r="D69" i="6"/>
  <c r="C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 s="1"/>
  <c r="G53" i="6"/>
  <c r="F53" i="6"/>
  <c r="E53" i="6"/>
  <c r="E77" i="6" s="1"/>
  <c r="D53" i="6"/>
  <c r="D77" i="6" s="1"/>
  <c r="C53" i="6"/>
  <c r="C77" i="6" s="1"/>
  <c r="H52" i="6"/>
  <c r="H51" i="6"/>
  <c r="H50" i="6"/>
  <c r="H49" i="6"/>
  <c r="H48" i="6"/>
  <c r="H47" i="6"/>
  <c r="H46" i="6"/>
  <c r="H45" i="6"/>
  <c r="H44" i="6"/>
  <c r="H43" i="6" s="1"/>
  <c r="G43" i="6"/>
  <c r="F43" i="6"/>
  <c r="E43" i="6"/>
  <c r="D43" i="6"/>
  <c r="C43" i="6"/>
  <c r="H42" i="6"/>
  <c r="H41" i="6"/>
  <c r="H40" i="6"/>
  <c r="H39" i="6"/>
  <c r="H38" i="6"/>
  <c r="H37" i="6"/>
  <c r="H36" i="6"/>
  <c r="H35" i="6"/>
  <c r="H34" i="6"/>
  <c r="H33" i="6" s="1"/>
  <c r="G33" i="6"/>
  <c r="F33" i="6"/>
  <c r="E33" i="6"/>
  <c r="D33" i="6"/>
  <c r="C33" i="6"/>
  <c r="H32" i="6"/>
  <c r="H31" i="6"/>
  <c r="H30" i="6"/>
  <c r="H29" i="6"/>
  <c r="H28" i="6"/>
  <c r="H27" i="6"/>
  <c r="H26" i="6"/>
  <c r="H25" i="6"/>
  <c r="H24" i="6"/>
  <c r="H23" i="6"/>
  <c r="G23" i="6"/>
  <c r="F23" i="6"/>
  <c r="E23" i="6"/>
  <c r="D23" i="6"/>
  <c r="C23" i="6"/>
  <c r="H22" i="6"/>
  <c r="H21" i="6"/>
  <c r="H20" i="6"/>
  <c r="H13" i="6" s="1"/>
  <c r="H19" i="6"/>
  <c r="H18" i="6"/>
  <c r="H17" i="6"/>
  <c r="H16" i="6"/>
  <c r="H15" i="6"/>
  <c r="H14" i="6"/>
  <c r="G13" i="6"/>
  <c r="F13" i="6"/>
  <c r="E13" i="6"/>
  <c r="D13" i="6"/>
  <c r="C13" i="6"/>
  <c r="H12" i="6"/>
  <c r="H10" i="6"/>
  <c r="H9" i="6"/>
  <c r="H8" i="6"/>
  <c r="H7" i="6"/>
  <c r="H5" i="6" s="1"/>
  <c r="H6" i="6"/>
  <c r="G5" i="6"/>
  <c r="F5" i="6"/>
  <c r="E5" i="6"/>
  <c r="D5" i="6"/>
  <c r="C5" i="6"/>
  <c r="D42" i="5" l="1"/>
  <c r="C42" i="5"/>
  <c r="G42" i="5"/>
  <c r="H42" i="5"/>
  <c r="F42" i="5"/>
  <c r="E42" i="5"/>
  <c r="H77" i="6"/>
</calcChain>
</file>

<file path=xl/sharedStrings.xml><?xml version="1.0" encoding="utf-8"?>
<sst xmlns="http://schemas.openxmlformats.org/spreadsheetml/2006/main" count="200" uniqueCount="142">
  <si>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</si>
  <si>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</si>
  <si>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</si>
  <si>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</si>
  <si>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</si>
  <si>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</si>
  <si>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</si>
  <si>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</si>
  <si>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</si>
  <si>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</si>
  <si>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</si>
  <si>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</si>
  <si>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</si>
  <si>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</si>
  <si>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</si>
  <si>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</si>
  <si>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</si>
  <si>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</si>
  <si>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</si>
  <si>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</si>
  <si>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</si>
  <si>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</si>
  <si>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</si>
  <si>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</si>
  <si>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</si>
  <si>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</si>
  <si>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</si>
  <si>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</si>
  <si>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</si>
  <si>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</si>
  <si>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</si>
  <si>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</si>
  <si>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</si>
  <si>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</si>
  <si>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</si>
  <si>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</si>
  <si>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</si>
  <si>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</si>
  <si>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</si>
  <si>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</si>
  <si>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</si>
  <si>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</si>
  <si>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</si>
  <si>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</si>
  <si>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</si>
  <si>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</si>
  <si>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</si>
  <si>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</si>
  <si>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</si>
  <si>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</si>
  <si>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</si>
  <si>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</si>
  <si>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</si>
  <si>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</si>
  <si>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</si>
  <si>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</si>
  <si>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</si>
  <si>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</si>
  <si>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</si>
  <si>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</si>
  <si>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</si>
  <si>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</si>
  <si>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</si>
  <si>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</si>
  <si>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</si>
  <si>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</si>
  <si>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</si>
  <si>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</si>
  <si>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</si>
  <si>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</si>
  <si>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</si>
  <si>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</si>
  <si>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</si>
  <si>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</si>
  <si>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</si>
  <si>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</si>
  <si>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</si>
  <si>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</si>
  <si>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</si>
  <si>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</si>
  <si>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</si>
  <si>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</si>
  <si>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</si>
  <si>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</si>
  <si>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</si>
  <si>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</si>
  <si>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</si>
  <si>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</si>
  <si>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</si>
  <si>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</si>
  <si>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</si>
  <si>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</si>
  <si>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</si>
  <si>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</si>
  <si>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</si>
  <si>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</si>
  <si>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</si>
  <si>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</si>
  <si>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</si>
  <si>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</si>
  <si>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</si>
  <si>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</si>
  <si>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</si>
  <si>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</si>
  <si>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</si>
  <si>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</si>
  <si>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</si>
  <si>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</si>
  <si>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</si>
  <si>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</si>
  <si>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</si>
  <si>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</si>
  <si>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</si>
  <si>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</si>
  <si>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</si>
  <si>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</si>
  <si>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</si>
  <si>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</si>
  <si>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</si>
  <si>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</si>
  <si>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</si>
  <si>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</si>
  <si>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</si>
  <si>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</si>
  <si>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</si>
  <si>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</si>
  <si>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</si>
  <si>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</si>
  <si>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</si>
  <si>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</si>
  <si>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</si>
  <si>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</si>
  <si>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</si>
  <si>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</si>
  <si>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</si>
  <si>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UNIVERSIDAD DE GUANAJUATO
Estado Analítico del Ejercicio del Presupuesto de Egresos
Clasificación por Objeto del Gasto (Capítulo y Concepto)
Del 01 de Enero al 31 de Marzo 2019</t>
  </si>
  <si>
    <t>UNIVERSIDAD DE GUANAJUATO
Estado Analítico del Ejercicio del Presupuesto de Egresos
Clasificación Económica (por Tipo de Gasto)
Del 01 de Enero al 31 de Marzo 2019</t>
  </si>
  <si>
    <t>Gobierno (Federal/Estatal/Municipal) de __________________________
Estado Analítico del Ejercicio del Presupuesto de Egresos
Del 01 de Enero al 31 de Marzo 2019
Del XXXX al XXXX</t>
  </si>
  <si>
    <t>Sector Paraestatal del Gobierno (Federal/Estatal/Municipal) de ______________________
Estado Analítico del Ejercicio del Presupuesto de Egresos
Clasificación Administrativa
Del 01 de Enero al 31 de Marzo 2019</t>
  </si>
  <si>
    <t>UNIVERSIDAD DE GUANAJUATO
Estado Analítico del Ejercicio del Presupuesto de Egresos
Clasificación Funcional (Finalidad y Función)
Del 01 de Enero al 31 de Marzo 2019</t>
  </si>
  <si>
    <t>UNIVERSIDAD DE GUANAJUATO
Estado Analítico del Ejercicio del Presupuesto de Egresos
Clasificación Administrativa
Del 01 de Enero al 31 de Marzo 2019</t>
  </si>
  <si>
    <t>Universidad de Guanajuato AU001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</si>
</sst>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43" fontId="0" fillId="0" borderId="13" xfId="16" applyFont="1" applyBorder="1"/>
    <xf numFmtId="43" fontId="0" fillId="0" borderId="15" xfId="16" applyFont="1" applyBorder="1"/>
    <xf numFmtId="43" fontId="0" fillId="0" borderId="14" xfId="16" applyFont="1" applyBorder="1"/>
    <xf numFmtId="43" fontId="2" fillId="0" borderId="15" xfId="16" applyFont="1" applyBorder="1" applyProtection="1"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abSelected="1" topLeftCell="A42" workbookViewId="0">
      <selection activeCell="B62" sqref="B62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1" t="s">
        <v>135</v>
      </c>
      <c r="B1" s="52"/>
      <c r="C1" s="52"/>
      <c r="D1" s="52"/>
      <c r="E1" s="52"/>
      <c r="F1" s="52"/>
      <c r="G1" s="52"/>
      <c r="H1" s="53"/>
    </row>
    <row r="2" spans="1:8" x14ac:dyDescent="0.2">
      <c r="A2" s="56" t="s">
        <v>61</v>
      </c>
      <c r="B2" s="57"/>
      <c r="C2" s="51" t="s">
        <v>67</v>
      </c>
      <c r="D2" s="52"/>
      <c r="E2" s="52"/>
      <c r="F2" s="52"/>
      <c r="G2" s="53"/>
      <c r="H2" s="54" t="s">
        <v>66</v>
      </c>
    </row>
    <row r="3" spans="1:8" ht="24.95" customHeight="1" x14ac:dyDescent="0.2">
      <c r="A3" s="58"/>
      <c r="B3" s="59"/>
      <c r="C3" s="9" t="s">
        <v>62</v>
      </c>
      <c r="D3" s="9" t="s">
        <v>132</v>
      </c>
      <c r="E3" s="9" t="s">
        <v>63</v>
      </c>
      <c r="F3" s="9" t="s">
        <v>64</v>
      </c>
      <c r="G3" s="9" t="s">
        <v>65</v>
      </c>
      <c r="H3" s="55"/>
    </row>
    <row r="4" spans="1:8" x14ac:dyDescent="0.2">
      <c r="A4" s="60"/>
      <c r="B4" s="61"/>
      <c r="C4" s="10">
        <v>1</v>
      </c>
      <c r="D4" s="10">
        <v>2</v>
      </c>
      <c r="E4" s="10" t="s">
        <v>133</v>
      </c>
      <c r="F4" s="10">
        <v>4</v>
      </c>
      <c r="G4" s="10">
        <v>5</v>
      </c>
      <c r="H4" s="10" t="s">
        <v>134</v>
      </c>
    </row>
    <row r="5" spans="1:8" x14ac:dyDescent="0.2">
      <c r="A5" s="50" t="s">
        <v>68</v>
      </c>
      <c r="B5" s="7"/>
      <c r="C5" s="62">
        <f>SUM(C6:C12)</f>
        <v>2370731788.2200003</v>
      </c>
      <c r="D5" s="62">
        <f t="shared" ref="D5:H5" si="0">SUM(D6:D12)</f>
        <v>13054313.769999981</v>
      </c>
      <c r="E5" s="62">
        <f t="shared" si="0"/>
        <v>2383786101.9900002</v>
      </c>
      <c r="F5" s="62">
        <f t="shared" si="0"/>
        <v>518320590.11000001</v>
      </c>
      <c r="G5" s="62">
        <f t="shared" si="0"/>
        <v>518320590.11000001</v>
      </c>
      <c r="H5" s="62">
        <f t="shared" si="0"/>
        <v>1865465511.8799999</v>
      </c>
    </row>
    <row r="6" spans="1:8" x14ac:dyDescent="0.2">
      <c r="A6" s="5"/>
      <c r="B6" s="11" t="s">
        <v>77</v>
      </c>
      <c r="C6" s="63">
        <v>714162867.63999999</v>
      </c>
      <c r="D6" s="63">
        <v>-3875527.6600000137</v>
      </c>
      <c r="E6" s="63">
        <v>710287339.98000002</v>
      </c>
      <c r="F6" s="63">
        <v>172446860.69</v>
      </c>
      <c r="G6" s="63">
        <v>172446860.69</v>
      </c>
      <c r="H6" s="63">
        <f>E6-F6</f>
        <v>537840479.28999996</v>
      </c>
    </row>
    <row r="7" spans="1:8" x14ac:dyDescent="0.2">
      <c r="A7" s="5"/>
      <c r="B7" s="11" t="s">
        <v>78</v>
      </c>
      <c r="C7" s="63">
        <v>321444572.57000005</v>
      </c>
      <c r="D7" s="63">
        <v>64550261.969999991</v>
      </c>
      <c r="E7" s="63">
        <v>385994834.54000002</v>
      </c>
      <c r="F7" s="63">
        <v>68768132.599999994</v>
      </c>
      <c r="G7" s="63">
        <v>68768132.599999994</v>
      </c>
      <c r="H7" s="63">
        <f>E7-F7</f>
        <v>317226701.94000006</v>
      </c>
    </row>
    <row r="8" spans="1:8" x14ac:dyDescent="0.2">
      <c r="A8" s="5"/>
      <c r="B8" s="11" t="s">
        <v>79</v>
      </c>
      <c r="C8" s="63">
        <v>341866357.83999985</v>
      </c>
      <c r="D8" s="63">
        <v>13941079.879999995</v>
      </c>
      <c r="E8" s="63">
        <v>355807437.72000003</v>
      </c>
      <c r="F8" s="63">
        <v>50198647.910000004</v>
      </c>
      <c r="G8" s="63">
        <v>50198647.910000004</v>
      </c>
      <c r="H8" s="63">
        <f>E8-F8</f>
        <v>305608789.81</v>
      </c>
    </row>
    <row r="9" spans="1:8" x14ac:dyDescent="0.2">
      <c r="A9" s="5"/>
      <c r="B9" s="11" t="s">
        <v>35</v>
      </c>
      <c r="C9" s="63">
        <v>352851741.43000007</v>
      </c>
      <c r="D9" s="63">
        <v>2783296.3700000015</v>
      </c>
      <c r="E9" s="63">
        <v>355635037.80000019</v>
      </c>
      <c r="F9" s="63">
        <v>75967145.009999976</v>
      </c>
      <c r="G9" s="63">
        <v>75967145.009999976</v>
      </c>
      <c r="H9" s="63">
        <f>E9-F9</f>
        <v>279667892.7900002</v>
      </c>
    </row>
    <row r="10" spans="1:8" x14ac:dyDescent="0.2">
      <c r="A10" s="5"/>
      <c r="B10" s="11" t="s">
        <v>80</v>
      </c>
      <c r="C10" s="63">
        <v>281038069.3500002</v>
      </c>
      <c r="D10" s="63">
        <v>-16965.999999984575</v>
      </c>
      <c r="E10" s="63">
        <v>281021103.34999996</v>
      </c>
      <c r="F10" s="63">
        <v>73515715.910000041</v>
      </c>
      <c r="G10" s="63">
        <v>73515715.910000041</v>
      </c>
      <c r="H10" s="63">
        <f>E10-F10</f>
        <v>207505387.43999994</v>
      </c>
    </row>
    <row r="11" spans="1:8" x14ac:dyDescent="0.2">
      <c r="A11" s="5"/>
      <c r="B11" s="11" t="s">
        <v>36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</row>
    <row r="12" spans="1:8" x14ac:dyDescent="0.2">
      <c r="A12" s="5"/>
      <c r="B12" s="11" t="s">
        <v>81</v>
      </c>
      <c r="C12" s="63">
        <v>359368179.39000005</v>
      </c>
      <c r="D12" s="63">
        <v>-64327830.790000007</v>
      </c>
      <c r="E12" s="63">
        <v>295040348.59999996</v>
      </c>
      <c r="F12" s="63">
        <v>77424087.99000001</v>
      </c>
      <c r="G12" s="63">
        <v>77424087.99000001</v>
      </c>
      <c r="H12" s="63">
        <f>E12-F12</f>
        <v>217616260.60999995</v>
      </c>
    </row>
    <row r="13" spans="1:8" x14ac:dyDescent="0.2">
      <c r="A13" s="50" t="s">
        <v>69</v>
      </c>
      <c r="B13" s="7"/>
      <c r="C13" s="63">
        <f>SUM(C14:C22)</f>
        <v>154310431.64000002</v>
      </c>
      <c r="D13" s="63">
        <f t="shared" ref="D13:H13" si="1">SUM(D14:D22)</f>
        <v>70394633.870000005</v>
      </c>
      <c r="E13" s="63">
        <f t="shared" si="1"/>
        <v>224705065.51000023</v>
      </c>
      <c r="F13" s="63">
        <f t="shared" si="1"/>
        <v>20243419.149999999</v>
      </c>
      <c r="G13" s="63">
        <f t="shared" si="1"/>
        <v>16565894.93</v>
      </c>
      <c r="H13" s="63">
        <f t="shared" si="1"/>
        <v>204461646.36000022</v>
      </c>
    </row>
    <row r="14" spans="1:8" x14ac:dyDescent="0.2">
      <c r="A14" s="5"/>
      <c r="B14" s="11" t="s">
        <v>82</v>
      </c>
      <c r="C14" s="63">
        <v>63201804.980000012</v>
      </c>
      <c r="D14" s="63">
        <v>64901724.870000005</v>
      </c>
      <c r="E14" s="63">
        <v>128103529.8500002</v>
      </c>
      <c r="F14" s="63">
        <v>6044770.7899999982</v>
      </c>
      <c r="G14" s="63">
        <v>5583085.3100000005</v>
      </c>
      <c r="H14" s="63">
        <f>E14-F14</f>
        <v>122058759.06000021</v>
      </c>
    </row>
    <row r="15" spans="1:8" x14ac:dyDescent="0.2">
      <c r="A15" s="5"/>
      <c r="B15" s="11" t="s">
        <v>83</v>
      </c>
      <c r="C15" s="63">
        <v>15674507.26</v>
      </c>
      <c r="D15" s="63">
        <v>-1445228.1400000001</v>
      </c>
      <c r="E15" s="63">
        <v>14229279.120000005</v>
      </c>
      <c r="F15" s="63">
        <v>2681155.6900000004</v>
      </c>
      <c r="G15" s="63">
        <v>2239231.31</v>
      </c>
      <c r="H15" s="63">
        <f>E15-F15</f>
        <v>11548123.430000003</v>
      </c>
    </row>
    <row r="16" spans="1:8" x14ac:dyDescent="0.2">
      <c r="A16" s="5"/>
      <c r="B16" s="11" t="s">
        <v>84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f>E16-F16</f>
        <v>0</v>
      </c>
    </row>
    <row r="17" spans="1:8" x14ac:dyDescent="0.2">
      <c r="A17" s="5"/>
      <c r="B17" s="11" t="s">
        <v>85</v>
      </c>
      <c r="C17" s="63">
        <v>7536222.0600000005</v>
      </c>
      <c r="D17" s="63">
        <v>895661.47000000009</v>
      </c>
      <c r="E17" s="63">
        <v>8431883.5300000012</v>
      </c>
      <c r="F17" s="63">
        <v>2344825.3899999997</v>
      </c>
      <c r="G17" s="63">
        <v>1964779.9300000002</v>
      </c>
      <c r="H17" s="63">
        <f>E17-F17</f>
        <v>6087058.1400000015</v>
      </c>
    </row>
    <row r="18" spans="1:8" x14ac:dyDescent="0.2">
      <c r="A18" s="5"/>
      <c r="B18" s="11" t="s">
        <v>86</v>
      </c>
      <c r="C18" s="63">
        <v>37889915.829999998</v>
      </c>
      <c r="D18" s="63">
        <v>5465720.8900000015</v>
      </c>
      <c r="E18" s="63">
        <v>43355636.719999991</v>
      </c>
      <c r="F18" s="63">
        <v>3325085.5899999989</v>
      </c>
      <c r="G18" s="63">
        <v>2517673.7599999993</v>
      </c>
      <c r="H18" s="63">
        <f>E18-F18</f>
        <v>40030551.129999995</v>
      </c>
    </row>
    <row r="19" spans="1:8" x14ac:dyDescent="0.2">
      <c r="A19" s="5"/>
      <c r="B19" s="11" t="s">
        <v>87</v>
      </c>
      <c r="C19" s="63">
        <v>15167062.889999999</v>
      </c>
      <c r="D19" s="63">
        <v>247888.16999999993</v>
      </c>
      <c r="E19" s="63">
        <v>15414951.059999997</v>
      </c>
      <c r="F19" s="63">
        <v>3162344.95</v>
      </c>
      <c r="G19" s="63">
        <v>2876618.31</v>
      </c>
      <c r="H19" s="63">
        <f>E19-F19</f>
        <v>12252606.109999996</v>
      </c>
    </row>
    <row r="20" spans="1:8" x14ac:dyDescent="0.2">
      <c r="A20" s="5"/>
      <c r="B20" s="11" t="s">
        <v>88</v>
      </c>
      <c r="C20" s="63">
        <v>9029579.2700000014</v>
      </c>
      <c r="D20" s="63">
        <v>-560012.0299999998</v>
      </c>
      <c r="E20" s="63">
        <v>8469567.2400000002</v>
      </c>
      <c r="F20" s="63">
        <v>1285882.7100000002</v>
      </c>
      <c r="G20" s="63">
        <v>218231.36000000004</v>
      </c>
      <c r="H20" s="63">
        <f>E20-F20</f>
        <v>7183684.5300000003</v>
      </c>
    </row>
    <row r="21" spans="1:8" x14ac:dyDescent="0.2">
      <c r="A21" s="5"/>
      <c r="B21" s="11" t="s">
        <v>89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f>E21-F21</f>
        <v>0</v>
      </c>
    </row>
    <row r="22" spans="1:8" x14ac:dyDescent="0.2">
      <c r="A22" s="5"/>
      <c r="B22" s="11" t="s">
        <v>90</v>
      </c>
      <c r="C22" s="63">
        <v>5811339.3499999978</v>
      </c>
      <c r="D22" s="63">
        <v>888878.64000000025</v>
      </c>
      <c r="E22" s="63">
        <v>6700217.9899999965</v>
      </c>
      <c r="F22" s="63">
        <v>1399354.0299999998</v>
      </c>
      <c r="G22" s="63">
        <v>1166274.95</v>
      </c>
      <c r="H22" s="63">
        <f>E22-F22</f>
        <v>5300863.9599999972</v>
      </c>
    </row>
    <row r="23" spans="1:8" x14ac:dyDescent="0.2">
      <c r="A23" s="50" t="s">
        <v>70</v>
      </c>
      <c r="B23" s="7"/>
      <c r="C23" s="63">
        <f>SUM(C24:C32)</f>
        <v>427991022.27999997</v>
      </c>
      <c r="D23" s="63">
        <f t="shared" ref="D23:H23" si="2">SUM(D24:D32)</f>
        <v>70815270.75</v>
      </c>
      <c r="E23" s="63">
        <f t="shared" si="2"/>
        <v>498806293.03000003</v>
      </c>
      <c r="F23" s="63">
        <f t="shared" si="2"/>
        <v>41673092.369999997</v>
      </c>
      <c r="G23" s="63">
        <f t="shared" si="2"/>
        <v>36421579.969999999</v>
      </c>
      <c r="H23" s="63">
        <f t="shared" si="2"/>
        <v>457133200.65999997</v>
      </c>
    </row>
    <row r="24" spans="1:8" x14ac:dyDescent="0.2">
      <c r="A24" s="5"/>
      <c r="B24" s="11" t="s">
        <v>91</v>
      </c>
      <c r="C24" s="63">
        <v>48269424.899999984</v>
      </c>
      <c r="D24" s="63">
        <v>2302504.4300000002</v>
      </c>
      <c r="E24" s="63">
        <v>50571929.329999983</v>
      </c>
      <c r="F24" s="63">
        <v>8389196.6000000034</v>
      </c>
      <c r="G24" s="63">
        <v>7912345.9500000048</v>
      </c>
      <c r="H24" s="63">
        <f>E24-F24</f>
        <v>42182732.729999982</v>
      </c>
    </row>
    <row r="25" spans="1:8" x14ac:dyDescent="0.2">
      <c r="A25" s="5"/>
      <c r="B25" s="11" t="s">
        <v>92</v>
      </c>
      <c r="C25" s="63">
        <v>32673097.079999998</v>
      </c>
      <c r="D25" s="63">
        <v>1162218.3599999999</v>
      </c>
      <c r="E25" s="63">
        <v>33835315.43999999</v>
      </c>
      <c r="F25" s="63">
        <v>2199427.5100000002</v>
      </c>
      <c r="G25" s="63">
        <v>1356660.46</v>
      </c>
      <c r="H25" s="63">
        <f>E25-F25</f>
        <v>31635887.929999989</v>
      </c>
    </row>
    <row r="26" spans="1:8" x14ac:dyDescent="0.2">
      <c r="A26" s="5"/>
      <c r="B26" s="11" t="s">
        <v>93</v>
      </c>
      <c r="C26" s="63">
        <v>94377474.919999957</v>
      </c>
      <c r="D26" s="63">
        <v>5259789.5600000005</v>
      </c>
      <c r="E26" s="63">
        <v>99637264.480000019</v>
      </c>
      <c r="F26" s="63">
        <v>8400489.8399999999</v>
      </c>
      <c r="G26" s="63">
        <v>6872723.7299999995</v>
      </c>
      <c r="H26" s="63">
        <f>E26-F26</f>
        <v>91236774.640000015</v>
      </c>
    </row>
    <row r="27" spans="1:8" x14ac:dyDescent="0.2">
      <c r="A27" s="5"/>
      <c r="B27" s="11" t="s">
        <v>94</v>
      </c>
      <c r="C27" s="63">
        <v>10232817.820000002</v>
      </c>
      <c r="D27" s="63">
        <v>38397105.380000003</v>
      </c>
      <c r="E27" s="63">
        <v>48629923.20000001</v>
      </c>
      <c r="F27" s="63">
        <v>3425531.95</v>
      </c>
      <c r="G27" s="63">
        <v>3425531.95</v>
      </c>
      <c r="H27" s="63">
        <f>E27-F27</f>
        <v>45204391.250000007</v>
      </c>
    </row>
    <row r="28" spans="1:8" x14ac:dyDescent="0.2">
      <c r="A28" s="5"/>
      <c r="B28" s="11" t="s">
        <v>95</v>
      </c>
      <c r="C28" s="63">
        <v>98644652.180000007</v>
      </c>
      <c r="D28" s="63">
        <v>-2924994.75</v>
      </c>
      <c r="E28" s="63">
        <v>95719657.430000007</v>
      </c>
      <c r="F28" s="63">
        <v>3144991.149999999</v>
      </c>
      <c r="G28" s="63">
        <v>2440536.9899999998</v>
      </c>
      <c r="H28" s="63">
        <f>E28-F28</f>
        <v>92574666.280000001</v>
      </c>
    </row>
    <row r="29" spans="1:8" x14ac:dyDescent="0.2">
      <c r="A29" s="5"/>
      <c r="B29" s="11" t="s">
        <v>96</v>
      </c>
      <c r="C29" s="63">
        <v>15071581.59</v>
      </c>
      <c r="D29" s="63">
        <v>1296821.3899999999</v>
      </c>
      <c r="E29" s="63">
        <v>16368402.98</v>
      </c>
      <c r="F29" s="63">
        <v>551351.4</v>
      </c>
      <c r="G29" s="63">
        <v>439834.69999999995</v>
      </c>
      <c r="H29" s="63">
        <f>E29-F29</f>
        <v>15817051.58</v>
      </c>
    </row>
    <row r="30" spans="1:8" x14ac:dyDescent="0.2">
      <c r="A30" s="5"/>
      <c r="B30" s="11" t="s">
        <v>97</v>
      </c>
      <c r="C30" s="63">
        <v>61091980.280000001</v>
      </c>
      <c r="D30" s="63">
        <v>23579658.849999998</v>
      </c>
      <c r="E30" s="63">
        <v>84671639.130000025</v>
      </c>
      <c r="F30" s="63">
        <v>2408745.5200000005</v>
      </c>
      <c r="G30" s="63">
        <v>1850402.5900000008</v>
      </c>
      <c r="H30" s="63">
        <f>E30-F30</f>
        <v>82262893.610000029</v>
      </c>
    </row>
    <row r="31" spans="1:8" x14ac:dyDescent="0.2">
      <c r="A31" s="5"/>
      <c r="B31" s="11" t="s">
        <v>98</v>
      </c>
      <c r="C31" s="63">
        <v>31348759.400000002</v>
      </c>
      <c r="D31" s="63">
        <v>1411245.409999999</v>
      </c>
      <c r="E31" s="63">
        <v>32760004.809999991</v>
      </c>
      <c r="F31" s="63">
        <v>3750155.0300000007</v>
      </c>
      <c r="G31" s="63">
        <v>2731553.03</v>
      </c>
      <c r="H31" s="63">
        <f>E31-F31</f>
        <v>29009849.77999999</v>
      </c>
    </row>
    <row r="32" spans="1:8" x14ac:dyDescent="0.2">
      <c r="A32" s="5"/>
      <c r="B32" s="11" t="s">
        <v>19</v>
      </c>
      <c r="C32" s="63">
        <v>36281234.109999999</v>
      </c>
      <c r="D32" s="63">
        <v>330922.12000000058</v>
      </c>
      <c r="E32" s="63">
        <v>36612156.230000004</v>
      </c>
      <c r="F32" s="63">
        <v>9403203.3699999992</v>
      </c>
      <c r="G32" s="63">
        <v>9391990.5699999984</v>
      </c>
      <c r="H32" s="63">
        <f>E32-F32</f>
        <v>27208952.860000007</v>
      </c>
    </row>
    <row r="33" spans="1:8" x14ac:dyDescent="0.2">
      <c r="A33" s="50" t="s">
        <v>71</v>
      </c>
      <c r="B33" s="7"/>
      <c r="C33" s="63">
        <f>SUM(C34:C41)</f>
        <v>451833323.25</v>
      </c>
      <c r="D33" s="63">
        <f t="shared" ref="D33:H33" si="3">SUM(D34:D41)</f>
        <v>89872591.900000006</v>
      </c>
      <c r="E33" s="63">
        <f t="shared" si="3"/>
        <v>541705915.15000021</v>
      </c>
      <c r="F33" s="63">
        <f t="shared" si="3"/>
        <v>103180930.32999995</v>
      </c>
      <c r="G33" s="63">
        <f t="shared" si="3"/>
        <v>98771793.069999963</v>
      </c>
      <c r="H33" s="63">
        <f t="shared" si="3"/>
        <v>438524984.82000029</v>
      </c>
    </row>
    <row r="34" spans="1:8" x14ac:dyDescent="0.2">
      <c r="A34" s="5"/>
      <c r="B34" s="11" t="s">
        <v>99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f>E34-F34</f>
        <v>0</v>
      </c>
    </row>
    <row r="35" spans="1:8" x14ac:dyDescent="0.2">
      <c r="A35" s="5"/>
      <c r="B35" s="11" t="s">
        <v>100</v>
      </c>
      <c r="C35" s="63">
        <v>0</v>
      </c>
      <c r="D35" s="63">
        <v>0</v>
      </c>
      <c r="E35" s="63">
        <v>0</v>
      </c>
      <c r="F35" s="63">
        <v>0</v>
      </c>
      <c r="G35" s="63">
        <v>0</v>
      </c>
      <c r="H35" s="63">
        <f>E35-F35</f>
        <v>0</v>
      </c>
    </row>
    <row r="36" spans="1:8" x14ac:dyDescent="0.2">
      <c r="A36" s="5"/>
      <c r="B36" s="11" t="s">
        <v>101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f>E36-F36</f>
        <v>0</v>
      </c>
    </row>
    <row r="37" spans="1:8" x14ac:dyDescent="0.2">
      <c r="A37" s="5"/>
      <c r="B37" s="11" t="s">
        <v>102</v>
      </c>
      <c r="C37" s="63">
        <v>110602798.52999999</v>
      </c>
      <c r="D37" s="63">
        <v>25911308.550000001</v>
      </c>
      <c r="E37" s="63">
        <v>136514107.08000001</v>
      </c>
      <c r="F37" s="63">
        <v>19957190</v>
      </c>
      <c r="G37" s="63">
        <v>15548052.740000002</v>
      </c>
      <c r="H37" s="63">
        <f>E37-F37</f>
        <v>116556917.08000001</v>
      </c>
    </row>
    <row r="38" spans="1:8" x14ac:dyDescent="0.2">
      <c r="A38" s="5"/>
      <c r="B38" s="11" t="s">
        <v>41</v>
      </c>
      <c r="C38" s="63">
        <v>341170524.72000003</v>
      </c>
      <c r="D38" s="63">
        <v>63961282.350000001</v>
      </c>
      <c r="E38" s="63">
        <v>405131807.07000023</v>
      </c>
      <c r="F38" s="63">
        <v>83223740.329999954</v>
      </c>
      <c r="G38" s="63">
        <v>83223740.329999954</v>
      </c>
      <c r="H38" s="63">
        <f>E38-F38</f>
        <v>321908066.74000025</v>
      </c>
    </row>
    <row r="39" spans="1:8" x14ac:dyDescent="0.2">
      <c r="A39" s="5"/>
      <c r="B39" s="11" t="s">
        <v>103</v>
      </c>
      <c r="C39" s="63">
        <v>0</v>
      </c>
      <c r="D39" s="63">
        <v>0</v>
      </c>
      <c r="E39" s="63">
        <v>0</v>
      </c>
      <c r="F39" s="63">
        <v>0</v>
      </c>
      <c r="G39" s="63">
        <v>0</v>
      </c>
      <c r="H39" s="63">
        <f>E39-F39</f>
        <v>0</v>
      </c>
    </row>
    <row r="40" spans="1:8" x14ac:dyDescent="0.2">
      <c r="A40" s="5"/>
      <c r="B40" s="11" t="s">
        <v>104</v>
      </c>
      <c r="C40" s="63">
        <v>0</v>
      </c>
      <c r="D40" s="63">
        <v>0</v>
      </c>
      <c r="E40" s="63">
        <v>0</v>
      </c>
      <c r="F40" s="63">
        <v>0</v>
      </c>
      <c r="G40" s="63">
        <v>0</v>
      </c>
      <c r="H40" s="63">
        <f>E40-F40</f>
        <v>0</v>
      </c>
    </row>
    <row r="41" spans="1:8" x14ac:dyDescent="0.2">
      <c r="A41" s="5"/>
      <c r="B41" s="11" t="s">
        <v>37</v>
      </c>
      <c r="C41" s="63">
        <v>60000</v>
      </c>
      <c r="D41" s="63">
        <v>1</v>
      </c>
      <c r="E41" s="63">
        <v>60001</v>
      </c>
      <c r="F41" s="63">
        <v>0</v>
      </c>
      <c r="G41" s="63">
        <v>0</v>
      </c>
      <c r="H41" s="63">
        <f>E41-F41</f>
        <v>60001</v>
      </c>
    </row>
    <row r="42" spans="1:8" x14ac:dyDescent="0.2">
      <c r="A42" s="5"/>
      <c r="B42" s="11" t="s">
        <v>105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f>E42-F42</f>
        <v>0</v>
      </c>
    </row>
    <row r="43" spans="1:8" x14ac:dyDescent="0.2">
      <c r="A43" s="50" t="s">
        <v>72</v>
      </c>
      <c r="B43" s="7"/>
      <c r="C43" s="63">
        <f>SUM(C44:C52)</f>
        <v>403690610.81999999</v>
      </c>
      <c r="D43" s="63">
        <f t="shared" ref="D43:H43" si="4">SUM(D44:D52)</f>
        <v>-9055108.8199999891</v>
      </c>
      <c r="E43" s="63">
        <f t="shared" si="4"/>
        <v>394635501.99999994</v>
      </c>
      <c r="F43" s="63">
        <f t="shared" si="4"/>
        <v>11456058.969999999</v>
      </c>
      <c r="G43" s="63">
        <f t="shared" si="4"/>
        <v>10103164.489999998</v>
      </c>
      <c r="H43" s="63">
        <f t="shared" si="4"/>
        <v>383179443.02999997</v>
      </c>
    </row>
    <row r="44" spans="1:8" x14ac:dyDescent="0.2">
      <c r="A44" s="5"/>
      <c r="B44" s="11" t="s">
        <v>106</v>
      </c>
      <c r="C44" s="63">
        <v>129502811.40000001</v>
      </c>
      <c r="D44" s="63">
        <v>-43934216.599999994</v>
      </c>
      <c r="E44" s="63">
        <v>85568594.799999982</v>
      </c>
      <c r="F44" s="63">
        <v>4766759.8900000006</v>
      </c>
      <c r="G44" s="63">
        <v>4317404.1899999985</v>
      </c>
      <c r="H44" s="63">
        <f>E44-F44</f>
        <v>80801834.909999982</v>
      </c>
    </row>
    <row r="45" spans="1:8" x14ac:dyDescent="0.2">
      <c r="A45" s="5"/>
      <c r="B45" s="11" t="s">
        <v>107</v>
      </c>
      <c r="C45" s="63">
        <v>5533704.7400000002</v>
      </c>
      <c r="D45" s="63">
        <v>4025996.6899999995</v>
      </c>
      <c r="E45" s="63">
        <v>9559701.4300000016</v>
      </c>
      <c r="F45" s="63">
        <v>1075872.19</v>
      </c>
      <c r="G45" s="63">
        <v>886712.86999999988</v>
      </c>
      <c r="H45" s="63">
        <f>E45-F45</f>
        <v>8483829.2400000021</v>
      </c>
    </row>
    <row r="46" spans="1:8" x14ac:dyDescent="0.2">
      <c r="A46" s="5"/>
      <c r="B46" s="11" t="s">
        <v>108</v>
      </c>
      <c r="C46" s="63">
        <v>247117744.88999999</v>
      </c>
      <c r="D46" s="63">
        <v>16974493.290000007</v>
      </c>
      <c r="E46" s="63">
        <v>264092238.18000001</v>
      </c>
      <c r="F46" s="63">
        <v>3673753.1399999992</v>
      </c>
      <c r="G46" s="63">
        <v>3307013.6799999997</v>
      </c>
      <c r="H46" s="63">
        <f>E46-F46</f>
        <v>260418485.04000002</v>
      </c>
    </row>
    <row r="47" spans="1:8" x14ac:dyDescent="0.2">
      <c r="A47" s="5"/>
      <c r="B47" s="11" t="s">
        <v>109</v>
      </c>
      <c r="C47" s="63">
        <v>10221685</v>
      </c>
      <c r="D47" s="63">
        <v>4522277.6999999993</v>
      </c>
      <c r="E47" s="63">
        <v>14743962.700000001</v>
      </c>
      <c r="F47" s="63">
        <v>0</v>
      </c>
      <c r="G47" s="63">
        <v>0</v>
      </c>
      <c r="H47" s="63">
        <f>E47-F47</f>
        <v>14743962.700000001</v>
      </c>
    </row>
    <row r="48" spans="1:8" x14ac:dyDescent="0.2">
      <c r="A48" s="5"/>
      <c r="B48" s="11" t="s">
        <v>110</v>
      </c>
      <c r="C48" s="63">
        <v>0</v>
      </c>
      <c r="D48" s="63">
        <v>0</v>
      </c>
      <c r="E48" s="63">
        <v>0</v>
      </c>
      <c r="F48" s="63">
        <v>0</v>
      </c>
      <c r="G48" s="63">
        <v>0</v>
      </c>
      <c r="H48" s="63">
        <f>E48-F48</f>
        <v>0</v>
      </c>
    </row>
    <row r="49" spans="1:8" x14ac:dyDescent="0.2">
      <c r="A49" s="5"/>
      <c r="B49" s="11" t="s">
        <v>111</v>
      </c>
      <c r="C49" s="63">
        <v>10165764.789999999</v>
      </c>
      <c r="D49" s="63">
        <v>8055904.7400000021</v>
      </c>
      <c r="E49" s="63">
        <v>18221669.529999997</v>
      </c>
      <c r="F49" s="63">
        <v>1740570.41</v>
      </c>
      <c r="G49" s="63">
        <v>1392930.41</v>
      </c>
      <c r="H49" s="63">
        <f>E49-F49</f>
        <v>16481099.119999997</v>
      </c>
    </row>
    <row r="50" spans="1:8" x14ac:dyDescent="0.2">
      <c r="A50" s="5"/>
      <c r="B50" s="11" t="s">
        <v>112</v>
      </c>
      <c r="C50" s="63">
        <v>0</v>
      </c>
      <c r="D50" s="63">
        <v>98</v>
      </c>
      <c r="E50" s="63">
        <v>98</v>
      </c>
      <c r="F50" s="63">
        <v>0</v>
      </c>
      <c r="G50" s="63">
        <v>0</v>
      </c>
      <c r="H50" s="63">
        <f>E50-F50</f>
        <v>98</v>
      </c>
    </row>
    <row r="51" spans="1:8" x14ac:dyDescent="0.2">
      <c r="A51" s="5"/>
      <c r="B51" s="11" t="s">
        <v>113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f>E51-F51</f>
        <v>0</v>
      </c>
    </row>
    <row r="52" spans="1:8" x14ac:dyDescent="0.2">
      <c r="A52" s="5"/>
      <c r="B52" s="11" t="s">
        <v>114</v>
      </c>
      <c r="C52" s="63">
        <v>1148900</v>
      </c>
      <c r="D52" s="63">
        <v>1300337.3599999999</v>
      </c>
      <c r="E52" s="63">
        <v>2449237.36</v>
      </c>
      <c r="F52" s="63">
        <v>199103.34</v>
      </c>
      <c r="G52" s="63">
        <v>199103.34</v>
      </c>
      <c r="H52" s="63">
        <f>E52-F52</f>
        <v>2250134.02</v>
      </c>
    </row>
    <row r="53" spans="1:8" x14ac:dyDescent="0.2">
      <c r="A53" s="50" t="s">
        <v>73</v>
      </c>
      <c r="B53" s="7"/>
      <c r="C53" s="63">
        <f>SUM(C54:C56)</f>
        <v>335917561.56</v>
      </c>
      <c r="D53" s="63">
        <f t="shared" ref="D53:G53" si="5">SUM(D54:D56)</f>
        <v>-66265302.140000023</v>
      </c>
      <c r="E53" s="63">
        <f t="shared" si="5"/>
        <v>269652259.42000002</v>
      </c>
      <c r="F53" s="63">
        <f t="shared" si="5"/>
        <v>26340302.689999994</v>
      </c>
      <c r="G53" s="63">
        <f t="shared" si="5"/>
        <v>26078332.389999993</v>
      </c>
      <c r="H53" s="63">
        <f>SUM(H54:H56)</f>
        <v>243311956.73000002</v>
      </c>
    </row>
    <row r="54" spans="1:8" x14ac:dyDescent="0.2">
      <c r="A54" s="5"/>
      <c r="B54" s="11" t="s">
        <v>115</v>
      </c>
      <c r="C54" s="63">
        <v>0</v>
      </c>
      <c r="D54" s="63">
        <v>0</v>
      </c>
      <c r="E54" s="63">
        <v>0</v>
      </c>
      <c r="F54" s="63">
        <v>0</v>
      </c>
      <c r="G54" s="63">
        <v>0</v>
      </c>
      <c r="H54" s="63">
        <f>E54-F54</f>
        <v>0</v>
      </c>
    </row>
    <row r="55" spans="1:8" x14ac:dyDescent="0.2">
      <c r="A55" s="5"/>
      <c r="B55" s="11" t="s">
        <v>116</v>
      </c>
      <c r="C55" s="63">
        <v>335917561.56</v>
      </c>
      <c r="D55" s="63">
        <v>-66265302.140000023</v>
      </c>
      <c r="E55" s="63">
        <v>269652259.42000002</v>
      </c>
      <c r="F55" s="63">
        <v>26340302.689999994</v>
      </c>
      <c r="G55" s="63">
        <v>26078332.389999993</v>
      </c>
      <c r="H55" s="63">
        <f>E55-F55</f>
        <v>243311956.73000002</v>
      </c>
    </row>
    <row r="56" spans="1:8" x14ac:dyDescent="0.2">
      <c r="A56" s="5"/>
      <c r="B56" s="11" t="s">
        <v>117</v>
      </c>
      <c r="C56" s="63">
        <v>0</v>
      </c>
      <c r="D56" s="63">
        <v>0</v>
      </c>
      <c r="E56" s="63">
        <v>0</v>
      </c>
      <c r="F56" s="63">
        <v>0</v>
      </c>
      <c r="G56" s="63">
        <v>0</v>
      </c>
      <c r="H56" s="63">
        <f>E56-F56</f>
        <v>0</v>
      </c>
    </row>
    <row r="57" spans="1:8" x14ac:dyDescent="0.2">
      <c r="A57" s="50" t="s">
        <v>74</v>
      </c>
      <c r="B57" s="7"/>
      <c r="C57" s="63">
        <v>0</v>
      </c>
      <c r="D57" s="63">
        <v>0</v>
      </c>
      <c r="E57" s="63">
        <v>0</v>
      </c>
      <c r="F57" s="63">
        <v>0</v>
      </c>
      <c r="G57" s="63">
        <v>0</v>
      </c>
      <c r="H57" s="63">
        <f>E57-F57</f>
        <v>0</v>
      </c>
    </row>
    <row r="58" spans="1:8" x14ac:dyDescent="0.2">
      <c r="A58" s="5"/>
      <c r="B58" s="11" t="s">
        <v>118</v>
      </c>
      <c r="C58" s="63">
        <v>0</v>
      </c>
      <c r="D58" s="63">
        <v>0</v>
      </c>
      <c r="E58" s="63">
        <v>0</v>
      </c>
      <c r="F58" s="63">
        <v>0</v>
      </c>
      <c r="G58" s="63">
        <v>0</v>
      </c>
      <c r="H58" s="63">
        <f>E58-F58</f>
        <v>0</v>
      </c>
    </row>
    <row r="59" spans="1:8" x14ac:dyDescent="0.2">
      <c r="A59" s="5"/>
      <c r="B59" s="11" t="s">
        <v>119</v>
      </c>
      <c r="C59" s="63">
        <v>0</v>
      </c>
      <c r="D59" s="63">
        <v>0</v>
      </c>
      <c r="E59" s="63">
        <v>0</v>
      </c>
      <c r="F59" s="63">
        <v>0</v>
      </c>
      <c r="G59" s="63">
        <v>0</v>
      </c>
      <c r="H59" s="63">
        <f>E59-F59</f>
        <v>0</v>
      </c>
    </row>
    <row r="60" spans="1:8" x14ac:dyDescent="0.2">
      <c r="A60" s="5"/>
      <c r="B60" s="11" t="s">
        <v>120</v>
      </c>
      <c r="C60" s="63">
        <v>0</v>
      </c>
      <c r="D60" s="63">
        <v>0</v>
      </c>
      <c r="E60" s="63">
        <v>0</v>
      </c>
      <c r="F60" s="63">
        <v>0</v>
      </c>
      <c r="G60" s="63">
        <v>0</v>
      </c>
      <c r="H60" s="63">
        <f>E60-F60</f>
        <v>0</v>
      </c>
    </row>
    <row r="61" spans="1:8" x14ac:dyDescent="0.2">
      <c r="A61" s="5"/>
      <c r="B61" s="11" t="s">
        <v>121</v>
      </c>
      <c r="C61" s="63">
        <v>0</v>
      </c>
      <c r="D61" s="63">
        <v>0</v>
      </c>
      <c r="E61" s="63">
        <v>0</v>
      </c>
      <c r="F61" s="63">
        <v>0</v>
      </c>
      <c r="G61" s="63">
        <v>0</v>
      </c>
      <c r="H61" s="63">
        <f>E61-F61</f>
        <v>0</v>
      </c>
    </row>
    <row r="62" spans="1:8" x14ac:dyDescent="0.2">
      <c r="A62" s="5"/>
      <c r="B62" s="11" t="s">
        <v>122</v>
      </c>
      <c r="C62" s="63">
        <v>0</v>
      </c>
      <c r="D62" s="63">
        <v>0</v>
      </c>
      <c r="E62" s="63">
        <v>0</v>
      </c>
      <c r="F62" s="63">
        <v>0</v>
      </c>
      <c r="G62" s="63">
        <v>0</v>
      </c>
      <c r="H62" s="63">
        <f>E62-F62</f>
        <v>0</v>
      </c>
    </row>
    <row r="63" spans="1:8" x14ac:dyDescent="0.2">
      <c r="A63" s="5"/>
      <c r="B63" s="11" t="s">
        <v>123</v>
      </c>
      <c r="C63" s="63">
        <v>0</v>
      </c>
      <c r="D63" s="63">
        <v>0</v>
      </c>
      <c r="E63" s="63">
        <v>0</v>
      </c>
      <c r="F63" s="63">
        <v>0</v>
      </c>
      <c r="G63" s="63">
        <v>0</v>
      </c>
      <c r="H63" s="63">
        <f>E63-F63</f>
        <v>0</v>
      </c>
    </row>
    <row r="64" spans="1:8" x14ac:dyDescent="0.2">
      <c r="A64" s="5"/>
      <c r="B64" s="11" t="s">
        <v>124</v>
      </c>
      <c r="C64" s="63">
        <v>0</v>
      </c>
      <c r="D64" s="63">
        <v>0</v>
      </c>
      <c r="E64" s="63">
        <v>0</v>
      </c>
      <c r="F64" s="63">
        <v>0</v>
      </c>
      <c r="G64" s="63">
        <v>0</v>
      </c>
      <c r="H64" s="63">
        <f>E64-F64</f>
        <v>0</v>
      </c>
    </row>
    <row r="65" spans="1:8" x14ac:dyDescent="0.2">
      <c r="A65" s="50" t="s">
        <v>75</v>
      </c>
      <c r="B65" s="7"/>
      <c r="C65" s="63">
        <v>0</v>
      </c>
      <c r="D65" s="63">
        <v>0</v>
      </c>
      <c r="E65" s="63">
        <v>0</v>
      </c>
      <c r="F65" s="63">
        <v>0</v>
      </c>
      <c r="G65" s="63">
        <v>0</v>
      </c>
      <c r="H65" s="63">
        <f>E65-F65</f>
        <v>0</v>
      </c>
    </row>
    <row r="66" spans="1:8" x14ac:dyDescent="0.2">
      <c r="A66" s="5"/>
      <c r="B66" s="11" t="s">
        <v>38</v>
      </c>
      <c r="C66" s="63">
        <v>0</v>
      </c>
      <c r="D66" s="63">
        <v>0</v>
      </c>
      <c r="E66" s="63">
        <v>0</v>
      </c>
      <c r="F66" s="63">
        <v>0</v>
      </c>
      <c r="G66" s="63">
        <v>0</v>
      </c>
      <c r="H66" s="63">
        <f>E66-F66</f>
        <v>0</v>
      </c>
    </row>
    <row r="67" spans="1:8" x14ac:dyDescent="0.2">
      <c r="A67" s="5"/>
      <c r="B67" s="11" t="s">
        <v>39</v>
      </c>
      <c r="C67" s="63">
        <v>0</v>
      </c>
      <c r="D67" s="63">
        <v>0</v>
      </c>
      <c r="E67" s="63">
        <v>0</v>
      </c>
      <c r="F67" s="63">
        <v>0</v>
      </c>
      <c r="G67" s="63">
        <v>0</v>
      </c>
      <c r="H67" s="63">
        <f>E67-F67</f>
        <v>0</v>
      </c>
    </row>
    <row r="68" spans="1:8" x14ac:dyDescent="0.2">
      <c r="A68" s="5"/>
      <c r="B68" s="11" t="s">
        <v>40</v>
      </c>
      <c r="C68" s="63">
        <v>0</v>
      </c>
      <c r="D68" s="63">
        <v>0</v>
      </c>
      <c r="E68" s="63">
        <v>0</v>
      </c>
      <c r="F68" s="63">
        <v>0</v>
      </c>
      <c r="G68" s="63">
        <v>0</v>
      </c>
      <c r="H68" s="63">
        <f>E68-F68</f>
        <v>0</v>
      </c>
    </row>
    <row r="69" spans="1:8" x14ac:dyDescent="0.2">
      <c r="A69" s="50" t="s">
        <v>76</v>
      </c>
      <c r="B69" s="7"/>
      <c r="C69" s="63">
        <f>SUM(C70:C76)</f>
        <v>0</v>
      </c>
      <c r="D69" s="63">
        <f t="shared" ref="D69:H69" si="6">SUM(D70:D76)</f>
        <v>12466819.66</v>
      </c>
      <c r="E69" s="63">
        <f t="shared" si="6"/>
        <v>12466819.66</v>
      </c>
      <c r="F69" s="63">
        <f t="shared" si="6"/>
        <v>0</v>
      </c>
      <c r="G69" s="63">
        <f t="shared" si="6"/>
        <v>0</v>
      </c>
      <c r="H69" s="63">
        <f t="shared" si="6"/>
        <v>12466819.66</v>
      </c>
    </row>
    <row r="70" spans="1:8" x14ac:dyDescent="0.2">
      <c r="A70" s="5"/>
      <c r="B70" s="11" t="s">
        <v>125</v>
      </c>
      <c r="C70" s="63">
        <v>0</v>
      </c>
      <c r="D70" s="63">
        <v>0</v>
      </c>
      <c r="E70" s="63">
        <v>0</v>
      </c>
      <c r="F70" s="63">
        <v>0</v>
      </c>
      <c r="G70" s="63">
        <v>0</v>
      </c>
      <c r="H70" s="63">
        <f>E70-F70</f>
        <v>0</v>
      </c>
    </row>
    <row r="71" spans="1:8" x14ac:dyDescent="0.2">
      <c r="A71" s="5"/>
      <c r="B71" s="11" t="s">
        <v>126</v>
      </c>
      <c r="C71" s="63">
        <v>0</v>
      </c>
      <c r="D71" s="63">
        <v>0</v>
      </c>
      <c r="E71" s="63">
        <v>0</v>
      </c>
      <c r="F71" s="63">
        <v>0</v>
      </c>
      <c r="G71" s="63">
        <v>0</v>
      </c>
      <c r="H71" s="63">
        <f>E71-F71</f>
        <v>0</v>
      </c>
    </row>
    <row r="72" spans="1:8" x14ac:dyDescent="0.2">
      <c r="A72" s="5"/>
      <c r="B72" s="11" t="s">
        <v>127</v>
      </c>
      <c r="C72" s="63">
        <v>0</v>
      </c>
      <c r="D72" s="63">
        <v>0</v>
      </c>
      <c r="E72" s="63">
        <v>0</v>
      </c>
      <c r="F72" s="63">
        <v>0</v>
      </c>
      <c r="G72" s="63">
        <v>0</v>
      </c>
      <c r="H72" s="63">
        <f>E72-F72</f>
        <v>0</v>
      </c>
    </row>
    <row r="73" spans="1:8" x14ac:dyDescent="0.2">
      <c r="A73" s="5"/>
      <c r="B73" s="11" t="s">
        <v>128</v>
      </c>
      <c r="C73" s="63">
        <v>0</v>
      </c>
      <c r="D73" s="63">
        <v>0</v>
      </c>
      <c r="E73" s="63">
        <v>0</v>
      </c>
      <c r="F73" s="63">
        <v>0</v>
      </c>
      <c r="G73" s="63">
        <v>0</v>
      </c>
      <c r="H73" s="63">
        <f>E73-F73</f>
        <v>0</v>
      </c>
    </row>
    <row r="74" spans="1:8" x14ac:dyDescent="0.2">
      <c r="A74" s="5"/>
      <c r="B74" s="11" t="s">
        <v>129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3">
        <f>E74-F74</f>
        <v>0</v>
      </c>
    </row>
    <row r="75" spans="1:8" x14ac:dyDescent="0.2">
      <c r="A75" s="5"/>
      <c r="B75" s="11" t="s">
        <v>130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3">
        <f>E75-F75</f>
        <v>0</v>
      </c>
    </row>
    <row r="76" spans="1:8" x14ac:dyDescent="0.2">
      <c r="A76" s="6"/>
      <c r="B76" s="12" t="s">
        <v>131</v>
      </c>
      <c r="C76" s="64">
        <v>0</v>
      </c>
      <c r="D76" s="64">
        <v>12466819.66</v>
      </c>
      <c r="E76" s="64">
        <v>12466819.66</v>
      </c>
      <c r="F76" s="64">
        <v>0</v>
      </c>
      <c r="G76" s="64">
        <v>0</v>
      </c>
      <c r="H76" s="64">
        <f>E76-F76</f>
        <v>12466819.66</v>
      </c>
    </row>
    <row r="77" spans="1:8" x14ac:dyDescent="0.2">
      <c r="A77" s="8"/>
      <c r="B77" s="13" t="s">
        <v>60</v>
      </c>
      <c r="C77" s="64">
        <f>C69+C53+C43+C33+C23+C13+C5</f>
        <v>4144474737.7700005</v>
      </c>
      <c r="D77" s="64">
        <f t="shared" ref="D77:H77" si="7">D69+D53+D43+D33+D23+D13+D5</f>
        <v>181283218.98999998</v>
      </c>
      <c r="E77" s="64">
        <f t="shared" si="7"/>
        <v>4325757956.7600002</v>
      </c>
      <c r="F77" s="64">
        <f t="shared" si="7"/>
        <v>721214393.62</v>
      </c>
      <c r="G77" s="64">
        <f t="shared" si="7"/>
        <v>706261354.96000004</v>
      </c>
      <c r="H77" s="64">
        <f t="shared" si="7"/>
        <v>3604543563.1400003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workbookViewId="0">
      <selection activeCell="B25" sqref="B25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1" t="s">
        <v>136</v>
      </c>
      <c r="B1" s="52"/>
      <c r="C1" s="52"/>
      <c r="D1" s="52"/>
      <c r="E1" s="52"/>
      <c r="F1" s="52"/>
      <c r="G1" s="52"/>
      <c r="H1" s="53"/>
    </row>
    <row r="2" spans="1:8" x14ac:dyDescent="0.2">
      <c r="A2" s="56" t="s">
        <v>61</v>
      </c>
      <c r="B2" s="57"/>
      <c r="C2" s="51" t="s">
        <v>67</v>
      </c>
      <c r="D2" s="52"/>
      <c r="E2" s="52"/>
      <c r="F2" s="52"/>
      <c r="G2" s="53"/>
      <c r="H2" s="54" t="s">
        <v>66</v>
      </c>
    </row>
    <row r="3" spans="1:8" ht="24.95" customHeight="1" x14ac:dyDescent="0.2">
      <c r="A3" s="58"/>
      <c r="B3" s="59"/>
      <c r="C3" s="9" t="s">
        <v>62</v>
      </c>
      <c r="D3" s="9" t="s">
        <v>132</v>
      </c>
      <c r="E3" s="9" t="s">
        <v>63</v>
      </c>
      <c r="F3" s="9" t="s">
        <v>64</v>
      </c>
      <c r="G3" s="9" t="s">
        <v>65</v>
      </c>
      <c r="H3" s="55"/>
    </row>
    <row r="4" spans="1:8" x14ac:dyDescent="0.2">
      <c r="A4" s="60"/>
      <c r="B4" s="61"/>
      <c r="C4" s="10">
        <v>1</v>
      </c>
      <c r="D4" s="10">
        <v>2</v>
      </c>
      <c r="E4" s="10" t="s">
        <v>133</v>
      </c>
      <c r="F4" s="10">
        <v>4</v>
      </c>
      <c r="G4" s="10">
        <v>5</v>
      </c>
      <c r="H4" s="10" t="s">
        <v>134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65">
        <v>3063696040.6699977</v>
      </c>
      <c r="D6" s="65">
        <v>192642347.59999996</v>
      </c>
      <c r="E6" s="65">
        <v>3256338388.2700129</v>
      </c>
      <c r="F6" s="65">
        <v>600194291.62999988</v>
      </c>
      <c r="G6" s="65">
        <v>586856117.75000036</v>
      </c>
      <c r="H6" s="65">
        <v>2656144096.6400008</v>
      </c>
    </row>
    <row r="7" spans="1:8" x14ac:dyDescent="0.2">
      <c r="A7" s="5"/>
      <c r="B7" s="18"/>
      <c r="C7" s="22"/>
      <c r="D7" s="22"/>
      <c r="E7" s="22"/>
      <c r="F7" s="22"/>
      <c r="G7" s="22"/>
      <c r="H7" s="22"/>
    </row>
    <row r="8" spans="1:8" x14ac:dyDescent="0.2">
      <c r="A8" s="5"/>
      <c r="B8" s="18" t="s">
        <v>1</v>
      </c>
      <c r="C8" s="22">
        <v>739608172.37999988</v>
      </c>
      <c r="D8" s="22">
        <v>-75320410.960000053</v>
      </c>
      <c r="E8" s="22">
        <v>664287761.41999948</v>
      </c>
      <c r="F8" s="22">
        <v>37796361.659999982</v>
      </c>
      <c r="G8" s="22">
        <v>36181496.87999998</v>
      </c>
      <c r="H8" s="22">
        <v>626491399.75999975</v>
      </c>
    </row>
    <row r="9" spans="1:8" x14ac:dyDescent="0.2">
      <c r="A9" s="5"/>
      <c r="B9" s="18"/>
      <c r="C9" s="22"/>
      <c r="D9" s="22"/>
      <c r="E9" s="22"/>
      <c r="F9" s="22"/>
      <c r="G9" s="22"/>
      <c r="H9" s="22"/>
    </row>
    <row r="10" spans="1:8" x14ac:dyDescent="0.2">
      <c r="A10" s="5"/>
      <c r="B10" s="18" t="s">
        <v>2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8" x14ac:dyDescent="0.2">
      <c r="A11" s="5"/>
      <c r="B11" s="18"/>
      <c r="C11" s="22"/>
      <c r="D11" s="22"/>
      <c r="E11" s="22"/>
      <c r="F11" s="22"/>
      <c r="G11" s="22"/>
      <c r="H11" s="22"/>
    </row>
    <row r="12" spans="1:8" x14ac:dyDescent="0.2">
      <c r="A12" s="5"/>
      <c r="B12" s="18" t="s">
        <v>41</v>
      </c>
      <c r="C12" s="22">
        <v>341170524.72000003</v>
      </c>
      <c r="D12" s="22">
        <v>63961282.350000001</v>
      </c>
      <c r="E12" s="22">
        <v>405131807.07000023</v>
      </c>
      <c r="F12" s="22">
        <v>83223740.329999954</v>
      </c>
      <c r="G12" s="22">
        <v>83223740.329999954</v>
      </c>
      <c r="H12" s="22">
        <v>321908066.73999995</v>
      </c>
    </row>
    <row r="13" spans="1:8" x14ac:dyDescent="0.2">
      <c r="A13" s="5"/>
      <c r="B13" s="18"/>
      <c r="C13" s="22"/>
      <c r="D13" s="22"/>
      <c r="E13" s="22"/>
      <c r="F13" s="22"/>
      <c r="G13" s="22"/>
      <c r="H13" s="22"/>
    </row>
    <row r="14" spans="1:8" x14ac:dyDescent="0.2">
      <c r="A14" s="5"/>
      <c r="B14" s="18" t="s">
        <v>38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8" x14ac:dyDescent="0.2">
      <c r="A15" s="6"/>
      <c r="B15" s="19"/>
      <c r="C15" s="23"/>
      <c r="D15" s="23"/>
      <c r="E15" s="23"/>
      <c r="F15" s="23"/>
      <c r="G15" s="23"/>
      <c r="H15" s="23"/>
    </row>
    <row r="16" spans="1:8" x14ac:dyDescent="0.2">
      <c r="A16" s="20"/>
      <c r="B16" s="13" t="s">
        <v>60</v>
      </c>
      <c r="C16" s="17">
        <f>SUM(C6:C15)</f>
        <v>4144474737.7699976</v>
      </c>
      <c r="D16" s="17">
        <f t="shared" ref="D16:H16" si="0">SUM(D6:D15)</f>
        <v>181283218.98999992</v>
      </c>
      <c r="E16" s="17">
        <f t="shared" si="0"/>
        <v>4325757956.7600126</v>
      </c>
      <c r="F16" s="17">
        <f t="shared" si="0"/>
        <v>721214393.61999977</v>
      </c>
      <c r="G16" s="17">
        <f t="shared" si="0"/>
        <v>706261354.96000028</v>
      </c>
      <c r="H16" s="17">
        <f t="shared" si="0"/>
        <v>3604543563.1400003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opLeftCell="A13" workbookViewId="0">
      <selection activeCell="C30" sqref="C30:H30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1" t="s">
        <v>140</v>
      </c>
      <c r="B1" s="52"/>
      <c r="C1" s="52"/>
      <c r="D1" s="52"/>
      <c r="E1" s="52"/>
      <c r="F1" s="52"/>
      <c r="G1" s="52"/>
      <c r="H1" s="53"/>
    </row>
    <row r="2" spans="1:8" x14ac:dyDescent="0.2">
      <c r="B2" s="29"/>
      <c r="C2" s="29"/>
      <c r="D2" s="29"/>
      <c r="E2" s="29"/>
      <c r="F2" s="29"/>
      <c r="G2" s="29"/>
      <c r="H2" s="29"/>
    </row>
    <row r="3" spans="1:8" x14ac:dyDescent="0.2">
      <c r="A3" s="56" t="s">
        <v>61</v>
      </c>
      <c r="B3" s="57"/>
      <c r="C3" s="51" t="s">
        <v>67</v>
      </c>
      <c r="D3" s="52"/>
      <c r="E3" s="52"/>
      <c r="F3" s="52"/>
      <c r="G3" s="53"/>
      <c r="H3" s="54" t="s">
        <v>66</v>
      </c>
    </row>
    <row r="4" spans="1:8" ht="24.95" customHeight="1" x14ac:dyDescent="0.2">
      <c r="A4" s="58"/>
      <c r="B4" s="59"/>
      <c r="C4" s="9" t="s">
        <v>62</v>
      </c>
      <c r="D4" s="9" t="s">
        <v>132</v>
      </c>
      <c r="E4" s="9" t="s">
        <v>63</v>
      </c>
      <c r="F4" s="9" t="s">
        <v>64</v>
      </c>
      <c r="G4" s="9" t="s">
        <v>65</v>
      </c>
      <c r="H4" s="55"/>
    </row>
    <row r="5" spans="1:8" x14ac:dyDescent="0.2">
      <c r="A5" s="60"/>
      <c r="B5" s="61"/>
      <c r="C5" s="10">
        <v>1</v>
      </c>
      <c r="D5" s="10">
        <v>2</v>
      </c>
      <c r="E5" s="10" t="s">
        <v>133</v>
      </c>
      <c r="F5" s="10">
        <v>4</v>
      </c>
      <c r="G5" s="10">
        <v>5</v>
      </c>
      <c r="H5" s="10" t="s">
        <v>134</v>
      </c>
    </row>
    <row r="6" spans="1:8" x14ac:dyDescent="0.2">
      <c r="A6" s="30"/>
      <c r="B6" s="26"/>
      <c r="C6" s="38"/>
      <c r="D6" s="38"/>
      <c r="E6" s="38"/>
      <c r="F6" s="38"/>
      <c r="G6" s="38"/>
      <c r="H6" s="38"/>
    </row>
    <row r="7" spans="1:8" x14ac:dyDescent="0.2">
      <c r="A7" s="4" t="s">
        <v>141</v>
      </c>
      <c r="B7" s="24"/>
      <c r="C7" s="15">
        <v>4144474737.7700005</v>
      </c>
      <c r="D7" s="15">
        <v>181283218.98999998</v>
      </c>
      <c r="E7" s="15">
        <v>4325757956.7600002</v>
      </c>
      <c r="F7" s="15">
        <v>721214393.62</v>
      </c>
      <c r="G7" s="15">
        <v>706261354.96000004</v>
      </c>
      <c r="H7" s="15">
        <v>3604543563.1400003</v>
      </c>
    </row>
    <row r="8" spans="1:8" x14ac:dyDescent="0.2">
      <c r="A8" s="4" t="s">
        <v>53</v>
      </c>
      <c r="B8" s="24"/>
      <c r="C8" s="15"/>
      <c r="D8" s="15"/>
      <c r="E8" s="15"/>
      <c r="F8" s="15"/>
      <c r="G8" s="15"/>
      <c r="H8" s="15"/>
    </row>
    <row r="9" spans="1:8" x14ac:dyDescent="0.2">
      <c r="A9" s="4" t="s">
        <v>54</v>
      </c>
      <c r="B9" s="24"/>
      <c r="C9" s="15"/>
      <c r="D9" s="15"/>
      <c r="E9" s="15"/>
      <c r="F9" s="15"/>
      <c r="G9" s="15"/>
      <c r="H9" s="15"/>
    </row>
    <row r="10" spans="1:8" x14ac:dyDescent="0.2">
      <c r="A10" s="4" t="s">
        <v>55</v>
      </c>
      <c r="B10" s="24"/>
      <c r="C10" s="15"/>
      <c r="D10" s="15"/>
      <c r="E10" s="15"/>
      <c r="F10" s="15"/>
      <c r="G10" s="15"/>
      <c r="H10" s="15"/>
    </row>
    <row r="11" spans="1:8" x14ac:dyDescent="0.2">
      <c r="A11" s="4" t="s">
        <v>56</v>
      </c>
      <c r="B11" s="24"/>
      <c r="C11" s="15"/>
      <c r="D11" s="15"/>
      <c r="E11" s="15"/>
      <c r="F11" s="15"/>
      <c r="G11" s="15"/>
      <c r="H11" s="15"/>
    </row>
    <row r="12" spans="1:8" x14ac:dyDescent="0.2">
      <c r="A12" s="4" t="s">
        <v>57</v>
      </c>
      <c r="B12" s="24"/>
      <c r="C12" s="15"/>
      <c r="D12" s="15"/>
      <c r="E12" s="15"/>
      <c r="F12" s="15"/>
      <c r="G12" s="15"/>
      <c r="H12" s="15"/>
    </row>
    <row r="13" spans="1:8" x14ac:dyDescent="0.2">
      <c r="A13" s="4" t="s">
        <v>58</v>
      </c>
      <c r="B13" s="24"/>
      <c r="C13" s="15"/>
      <c r="D13" s="15"/>
      <c r="E13" s="15"/>
      <c r="F13" s="15"/>
      <c r="G13" s="15"/>
      <c r="H13" s="15"/>
    </row>
    <row r="14" spans="1:8" x14ac:dyDescent="0.2">
      <c r="A14" s="4" t="s">
        <v>59</v>
      </c>
      <c r="B14" s="24"/>
      <c r="C14" s="15"/>
      <c r="D14" s="15"/>
      <c r="E14" s="15"/>
      <c r="F14" s="15"/>
      <c r="G14" s="15"/>
      <c r="H14" s="15"/>
    </row>
    <row r="15" spans="1:8" x14ac:dyDescent="0.2">
      <c r="A15" s="4"/>
      <c r="B15" s="27"/>
      <c r="C15" s="16"/>
      <c r="D15" s="16"/>
      <c r="E15" s="16"/>
      <c r="F15" s="16"/>
      <c r="G15" s="16"/>
      <c r="H15" s="16"/>
    </row>
    <row r="16" spans="1:8" x14ac:dyDescent="0.2">
      <c r="A16" s="28"/>
      <c r="B16" s="49" t="s">
        <v>60</v>
      </c>
      <c r="C16" s="25">
        <v>4144474737.7700005</v>
      </c>
      <c r="D16" s="25">
        <v>181283218.98999998</v>
      </c>
      <c r="E16" s="25">
        <v>4325757956.7600002</v>
      </c>
      <c r="F16" s="25">
        <v>721214393.62</v>
      </c>
      <c r="G16" s="25">
        <v>706261354.96000004</v>
      </c>
      <c r="H16" s="25">
        <v>3604543563.1400003</v>
      </c>
    </row>
    <row r="19" spans="1:8" ht="45" customHeight="1" x14ac:dyDescent="0.2">
      <c r="A19" s="51" t="s">
        <v>137</v>
      </c>
      <c r="B19" s="52"/>
      <c r="C19" s="52"/>
      <c r="D19" s="52"/>
      <c r="E19" s="52"/>
      <c r="F19" s="52"/>
      <c r="G19" s="52"/>
      <c r="H19" s="53"/>
    </row>
    <row r="21" spans="1:8" x14ac:dyDescent="0.2">
      <c r="A21" s="56" t="s">
        <v>61</v>
      </c>
      <c r="B21" s="57"/>
      <c r="C21" s="51" t="s">
        <v>67</v>
      </c>
      <c r="D21" s="52"/>
      <c r="E21" s="52"/>
      <c r="F21" s="52"/>
      <c r="G21" s="53"/>
      <c r="H21" s="54" t="s">
        <v>66</v>
      </c>
    </row>
    <row r="22" spans="1:8" ht="22.5" x14ac:dyDescent="0.2">
      <c r="A22" s="58"/>
      <c r="B22" s="59"/>
      <c r="C22" s="9" t="s">
        <v>62</v>
      </c>
      <c r="D22" s="9" t="s">
        <v>132</v>
      </c>
      <c r="E22" s="9" t="s">
        <v>63</v>
      </c>
      <c r="F22" s="9" t="s">
        <v>64</v>
      </c>
      <c r="G22" s="9" t="s">
        <v>65</v>
      </c>
      <c r="H22" s="55"/>
    </row>
    <row r="23" spans="1:8" x14ac:dyDescent="0.2">
      <c r="A23" s="60"/>
      <c r="B23" s="61"/>
      <c r="C23" s="10">
        <v>1</v>
      </c>
      <c r="D23" s="10">
        <v>2</v>
      </c>
      <c r="E23" s="10" t="s">
        <v>133</v>
      </c>
      <c r="F23" s="10">
        <v>4</v>
      </c>
      <c r="G23" s="10">
        <v>5</v>
      </c>
      <c r="H23" s="10" t="s">
        <v>134</v>
      </c>
    </row>
    <row r="24" spans="1:8" x14ac:dyDescent="0.2">
      <c r="A24" s="30"/>
      <c r="B24" s="31"/>
      <c r="C24" s="35"/>
      <c r="D24" s="35"/>
      <c r="E24" s="35"/>
      <c r="F24" s="35"/>
      <c r="G24" s="35"/>
      <c r="H24" s="35"/>
    </row>
    <row r="25" spans="1:8" x14ac:dyDescent="0.2">
      <c r="A25" s="4" t="s">
        <v>8</v>
      </c>
      <c r="B25" s="2"/>
      <c r="C25" s="36"/>
      <c r="D25" s="36"/>
      <c r="E25" s="36"/>
      <c r="F25" s="36"/>
      <c r="G25" s="36"/>
      <c r="H25" s="36"/>
    </row>
    <row r="26" spans="1:8" x14ac:dyDescent="0.2">
      <c r="A26" s="4" t="s">
        <v>9</v>
      </c>
      <c r="B26" s="2"/>
      <c r="C26" s="36"/>
      <c r="D26" s="36"/>
      <c r="E26" s="36"/>
      <c r="F26" s="36"/>
      <c r="G26" s="36"/>
      <c r="H26" s="36"/>
    </row>
    <row r="27" spans="1:8" x14ac:dyDescent="0.2">
      <c r="A27" s="4" t="s">
        <v>10</v>
      </c>
      <c r="B27" s="2"/>
      <c r="C27" s="36"/>
      <c r="D27" s="36"/>
      <c r="E27" s="36"/>
      <c r="F27" s="36"/>
      <c r="G27" s="36"/>
      <c r="H27" s="36"/>
    </row>
    <row r="28" spans="1:8" x14ac:dyDescent="0.2">
      <c r="A28" s="4" t="s">
        <v>11</v>
      </c>
      <c r="B28" s="2"/>
      <c r="C28" s="36">
        <v>4144474737.7700005</v>
      </c>
      <c r="D28" s="36">
        <v>181283218.98999998</v>
      </c>
      <c r="E28" s="36">
        <v>4325757956.7600002</v>
      </c>
      <c r="F28" s="36">
        <v>721214393.62</v>
      </c>
      <c r="G28" s="36">
        <v>706261354.96000004</v>
      </c>
      <c r="H28" s="36">
        <v>3604543563.1400003</v>
      </c>
    </row>
    <row r="29" spans="1:8" x14ac:dyDescent="0.2">
      <c r="A29" s="4"/>
      <c r="B29" s="2"/>
      <c r="C29" s="37"/>
      <c r="D29" s="37"/>
      <c r="E29" s="37"/>
      <c r="F29" s="37"/>
      <c r="G29" s="37"/>
      <c r="H29" s="37"/>
    </row>
    <row r="30" spans="1:8" x14ac:dyDescent="0.2">
      <c r="A30" s="28"/>
      <c r="B30" s="49" t="s">
        <v>60</v>
      </c>
      <c r="C30" s="25">
        <v>4144474737.7700005</v>
      </c>
      <c r="D30" s="25">
        <v>181283218.98999998</v>
      </c>
      <c r="E30" s="25">
        <v>4325757956.7600002</v>
      </c>
      <c r="F30" s="25">
        <v>721214393.62</v>
      </c>
      <c r="G30" s="25">
        <v>706261354.96000004</v>
      </c>
      <c r="H30" s="25">
        <v>3604543563.1400003</v>
      </c>
    </row>
    <row r="33" spans="1:8" ht="45" customHeight="1" x14ac:dyDescent="0.2">
      <c r="A33" s="51" t="s">
        <v>138</v>
      </c>
      <c r="B33" s="52"/>
      <c r="C33" s="52"/>
      <c r="D33" s="52"/>
      <c r="E33" s="52"/>
      <c r="F33" s="52"/>
      <c r="G33" s="52"/>
      <c r="H33" s="53"/>
    </row>
    <row r="34" spans="1:8" x14ac:dyDescent="0.2">
      <c r="A34" s="56" t="s">
        <v>61</v>
      </c>
      <c r="B34" s="57"/>
      <c r="C34" s="51" t="s">
        <v>67</v>
      </c>
      <c r="D34" s="52"/>
      <c r="E34" s="52"/>
      <c r="F34" s="52"/>
      <c r="G34" s="53"/>
      <c r="H34" s="54" t="s">
        <v>66</v>
      </c>
    </row>
    <row r="35" spans="1:8" ht="22.5" x14ac:dyDescent="0.2">
      <c r="A35" s="58"/>
      <c r="B35" s="59"/>
      <c r="C35" s="9" t="s">
        <v>62</v>
      </c>
      <c r="D35" s="9" t="s">
        <v>132</v>
      </c>
      <c r="E35" s="9" t="s">
        <v>63</v>
      </c>
      <c r="F35" s="9" t="s">
        <v>64</v>
      </c>
      <c r="G35" s="9" t="s">
        <v>65</v>
      </c>
      <c r="H35" s="55"/>
    </row>
    <row r="36" spans="1:8" x14ac:dyDescent="0.2">
      <c r="A36" s="60"/>
      <c r="B36" s="61"/>
      <c r="C36" s="10">
        <v>1</v>
      </c>
      <c r="D36" s="10">
        <v>2</v>
      </c>
      <c r="E36" s="10" t="s">
        <v>133</v>
      </c>
      <c r="F36" s="10">
        <v>4</v>
      </c>
      <c r="G36" s="10">
        <v>5</v>
      </c>
      <c r="H36" s="10" t="s">
        <v>134</v>
      </c>
    </row>
    <row r="37" spans="1:8" x14ac:dyDescent="0.2">
      <c r="A37" s="30"/>
      <c r="B37" s="31"/>
      <c r="C37" s="35"/>
      <c r="D37" s="35"/>
      <c r="E37" s="35"/>
      <c r="F37" s="35"/>
      <c r="G37" s="35"/>
      <c r="H37" s="35"/>
    </row>
    <row r="38" spans="1:8" ht="22.5" x14ac:dyDescent="0.2">
      <c r="A38" s="4"/>
      <c r="B38" s="33" t="s">
        <v>13</v>
      </c>
      <c r="C38" s="36"/>
      <c r="D38" s="36"/>
      <c r="E38" s="36"/>
      <c r="F38" s="36"/>
      <c r="G38" s="36"/>
      <c r="H38" s="36"/>
    </row>
    <row r="39" spans="1:8" x14ac:dyDescent="0.2">
      <c r="A39" s="4"/>
      <c r="B39" s="33"/>
      <c r="C39" s="36"/>
      <c r="D39" s="36"/>
      <c r="E39" s="36"/>
      <c r="F39" s="36"/>
      <c r="G39" s="36"/>
      <c r="H39" s="36"/>
    </row>
    <row r="40" spans="1:8" x14ac:dyDescent="0.2">
      <c r="A40" s="4"/>
      <c r="B40" s="33" t="s">
        <v>12</v>
      </c>
      <c r="C40" s="36"/>
      <c r="D40" s="36"/>
      <c r="E40" s="36"/>
      <c r="F40" s="36"/>
      <c r="G40" s="36"/>
      <c r="H40" s="36"/>
    </row>
    <row r="41" spans="1:8" x14ac:dyDescent="0.2">
      <c r="A41" s="4"/>
      <c r="B41" s="33"/>
      <c r="C41" s="36"/>
      <c r="D41" s="36"/>
      <c r="E41" s="36"/>
      <c r="F41" s="36"/>
      <c r="G41" s="36"/>
      <c r="H41" s="36"/>
    </row>
    <row r="42" spans="1:8" ht="22.5" x14ac:dyDescent="0.2">
      <c r="A42" s="4"/>
      <c r="B42" s="33" t="s">
        <v>14</v>
      </c>
      <c r="C42" s="36"/>
      <c r="D42" s="36"/>
      <c r="E42" s="36"/>
      <c r="F42" s="36"/>
      <c r="G42" s="36"/>
      <c r="H42" s="36"/>
    </row>
    <row r="43" spans="1:8" x14ac:dyDescent="0.2">
      <c r="A43" s="4"/>
      <c r="B43" s="33"/>
      <c r="C43" s="36"/>
      <c r="D43" s="36"/>
      <c r="E43" s="36"/>
      <c r="F43" s="36"/>
      <c r="G43" s="36"/>
      <c r="H43" s="36"/>
    </row>
    <row r="44" spans="1:8" ht="22.5" x14ac:dyDescent="0.2">
      <c r="A44" s="4"/>
      <c r="B44" s="33" t="s">
        <v>26</v>
      </c>
      <c r="C44" s="36"/>
      <c r="D44" s="36"/>
      <c r="E44" s="36"/>
      <c r="F44" s="36"/>
      <c r="G44" s="36"/>
      <c r="H44" s="36"/>
    </row>
    <row r="45" spans="1:8" x14ac:dyDescent="0.2">
      <c r="A45" s="4"/>
      <c r="B45" s="33"/>
      <c r="C45" s="36"/>
      <c r="D45" s="36"/>
      <c r="E45" s="36"/>
      <c r="F45" s="36"/>
      <c r="G45" s="36"/>
      <c r="H45" s="36"/>
    </row>
    <row r="46" spans="1:8" ht="22.5" x14ac:dyDescent="0.2">
      <c r="A46" s="4"/>
      <c r="B46" s="33" t="s">
        <v>27</v>
      </c>
      <c r="C46" s="36"/>
      <c r="D46" s="36"/>
      <c r="E46" s="36"/>
      <c r="F46" s="36"/>
      <c r="G46" s="36"/>
      <c r="H46" s="36"/>
    </row>
    <row r="47" spans="1:8" x14ac:dyDescent="0.2">
      <c r="A47" s="4"/>
      <c r="B47" s="33"/>
      <c r="C47" s="36"/>
      <c r="D47" s="36"/>
      <c r="E47" s="36"/>
      <c r="F47" s="36"/>
      <c r="G47" s="36"/>
      <c r="H47" s="36"/>
    </row>
    <row r="48" spans="1:8" ht="22.5" x14ac:dyDescent="0.2">
      <c r="A48" s="4"/>
      <c r="B48" s="33" t="s">
        <v>34</v>
      </c>
      <c r="C48" s="36"/>
      <c r="D48" s="36"/>
      <c r="E48" s="36"/>
      <c r="F48" s="36"/>
      <c r="G48" s="36"/>
      <c r="H48" s="36"/>
    </row>
    <row r="49" spans="1:8" x14ac:dyDescent="0.2">
      <c r="A49" s="4"/>
      <c r="B49" s="33"/>
      <c r="C49" s="36"/>
      <c r="D49" s="36"/>
      <c r="E49" s="36"/>
      <c r="F49" s="36"/>
      <c r="G49" s="36"/>
      <c r="H49" s="36"/>
    </row>
    <row r="50" spans="1:8" x14ac:dyDescent="0.2">
      <c r="A50" s="4"/>
      <c r="B50" s="33" t="s">
        <v>15</v>
      </c>
      <c r="C50" s="36"/>
      <c r="D50" s="36"/>
      <c r="E50" s="36"/>
      <c r="F50" s="36"/>
      <c r="G50" s="36"/>
      <c r="H50" s="36"/>
    </row>
    <row r="51" spans="1:8" x14ac:dyDescent="0.2">
      <c r="A51" s="32"/>
      <c r="B51" s="34"/>
      <c r="C51" s="37"/>
      <c r="D51" s="37"/>
      <c r="E51" s="37"/>
      <c r="F51" s="37"/>
      <c r="G51" s="37"/>
      <c r="H51" s="37"/>
    </row>
    <row r="52" spans="1:8" x14ac:dyDescent="0.2">
      <c r="A52" s="28"/>
      <c r="B52" s="49" t="s">
        <v>60</v>
      </c>
      <c r="C52" s="25"/>
      <c r="D52" s="25"/>
      <c r="E52" s="25"/>
      <c r="F52" s="25"/>
      <c r="G52" s="25"/>
      <c r="H52" s="25"/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1:G21"/>
    <mergeCell ref="H21:H22"/>
    <mergeCell ref="A1:H1"/>
    <mergeCell ref="A3:B5"/>
    <mergeCell ref="A19:H19"/>
    <mergeCell ref="A21:B23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>
      <selection activeCell="K19" sqref="K19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1" t="s">
        <v>139</v>
      </c>
      <c r="B1" s="52"/>
      <c r="C1" s="52"/>
      <c r="D1" s="52"/>
      <c r="E1" s="52"/>
      <c r="F1" s="52"/>
      <c r="G1" s="52"/>
      <c r="H1" s="53"/>
    </row>
    <row r="2" spans="1:8" x14ac:dyDescent="0.2">
      <c r="A2" s="56" t="s">
        <v>61</v>
      </c>
      <c r="B2" s="57"/>
      <c r="C2" s="51" t="s">
        <v>67</v>
      </c>
      <c r="D2" s="52"/>
      <c r="E2" s="52"/>
      <c r="F2" s="52"/>
      <c r="G2" s="53"/>
      <c r="H2" s="54" t="s">
        <v>66</v>
      </c>
    </row>
    <row r="3" spans="1:8" ht="24.95" customHeight="1" x14ac:dyDescent="0.2">
      <c r="A3" s="58"/>
      <c r="B3" s="59"/>
      <c r="C3" s="9" t="s">
        <v>62</v>
      </c>
      <c r="D3" s="9" t="s">
        <v>132</v>
      </c>
      <c r="E3" s="9" t="s">
        <v>63</v>
      </c>
      <c r="F3" s="9" t="s">
        <v>64</v>
      </c>
      <c r="G3" s="9" t="s">
        <v>65</v>
      </c>
      <c r="H3" s="55"/>
    </row>
    <row r="4" spans="1:8" x14ac:dyDescent="0.2">
      <c r="A4" s="60"/>
      <c r="B4" s="61"/>
      <c r="C4" s="10">
        <v>1</v>
      </c>
      <c r="D4" s="10">
        <v>2</v>
      </c>
      <c r="E4" s="10" t="s">
        <v>133</v>
      </c>
      <c r="F4" s="10">
        <v>4</v>
      </c>
      <c r="G4" s="10">
        <v>5</v>
      </c>
      <c r="H4" s="10" t="s">
        <v>134</v>
      </c>
    </row>
    <row r="5" spans="1:8" x14ac:dyDescent="0.2">
      <c r="A5" s="46"/>
      <c r="B5" s="47"/>
      <c r="C5" s="14"/>
      <c r="D5" s="14"/>
      <c r="E5" s="14"/>
      <c r="F5" s="14"/>
      <c r="G5" s="14"/>
      <c r="H5" s="14"/>
    </row>
    <row r="6" spans="1:8" x14ac:dyDescent="0.2">
      <c r="A6" s="43" t="s">
        <v>16</v>
      </c>
      <c r="B6" s="41"/>
      <c r="C6" s="15">
        <f>SUM(C7:C14)</f>
        <v>0</v>
      </c>
      <c r="D6" s="15">
        <f t="shared" ref="D6:H6" si="0">SUM(D7:D14)</f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40"/>
      <c r="B7" s="44" t="s">
        <v>42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spans="1:8" x14ac:dyDescent="0.2">
      <c r="A8" s="40"/>
      <c r="B8" s="44" t="s">
        <v>17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8" x14ac:dyDescent="0.2">
      <c r="A9" s="40"/>
      <c r="B9" s="44" t="s">
        <v>43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</row>
    <row r="10" spans="1:8" x14ac:dyDescent="0.2">
      <c r="A10" s="40"/>
      <c r="B10" s="44" t="s">
        <v>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</row>
    <row r="11" spans="1:8" x14ac:dyDescent="0.2">
      <c r="A11" s="40"/>
      <c r="B11" s="44" t="s">
        <v>23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">
      <c r="A12" s="40"/>
      <c r="B12" s="44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40"/>
      <c r="B13" s="44" t="s">
        <v>44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</row>
    <row r="14" spans="1:8" x14ac:dyDescent="0.2">
      <c r="A14" s="40"/>
      <c r="B14" s="44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</row>
    <row r="15" spans="1:8" x14ac:dyDescent="0.2">
      <c r="A15" s="42"/>
      <c r="B15" s="44"/>
      <c r="C15" s="15"/>
      <c r="D15" s="15"/>
      <c r="E15" s="15"/>
      <c r="F15" s="15"/>
      <c r="G15" s="15"/>
      <c r="H15" s="15"/>
    </row>
    <row r="16" spans="1:8" x14ac:dyDescent="0.2">
      <c r="A16" s="43" t="s">
        <v>20</v>
      </c>
      <c r="B16" s="45"/>
      <c r="C16" s="15">
        <f>SUM(C17:C23)</f>
        <v>3618250691.4699936</v>
      </c>
      <c r="D16" s="15">
        <f t="shared" ref="D16:H16" si="1">SUM(D17:D23)</f>
        <v>45088534.449999966</v>
      </c>
      <c r="E16" s="15">
        <f t="shared" si="1"/>
        <v>3663339225.9199991</v>
      </c>
      <c r="F16" s="15">
        <f t="shared" si="1"/>
        <v>678893798.84000003</v>
      </c>
      <c r="G16" s="15">
        <f t="shared" si="1"/>
        <v>667284140.69999921</v>
      </c>
      <c r="H16" s="15">
        <f t="shared" si="1"/>
        <v>2984445427.079998</v>
      </c>
    </row>
    <row r="17" spans="1:8" x14ac:dyDescent="0.2">
      <c r="A17" s="40"/>
      <c r="B17" s="44" t="s">
        <v>45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</row>
    <row r="18" spans="1:8" x14ac:dyDescent="0.2">
      <c r="A18" s="40"/>
      <c r="B18" s="44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</row>
    <row r="19" spans="1:8" x14ac:dyDescent="0.2">
      <c r="A19" s="40"/>
      <c r="B19" s="44" t="s">
        <v>21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</row>
    <row r="20" spans="1:8" x14ac:dyDescent="0.2">
      <c r="A20" s="40"/>
      <c r="B20" s="44" t="s">
        <v>46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</row>
    <row r="21" spans="1:8" x14ac:dyDescent="0.2">
      <c r="A21" s="40"/>
      <c r="B21" s="44" t="s">
        <v>47</v>
      </c>
      <c r="C21" s="15">
        <v>3618250691.4699936</v>
      </c>
      <c r="D21" s="15">
        <v>45088534.449999966</v>
      </c>
      <c r="E21" s="15">
        <v>3663339225.9199991</v>
      </c>
      <c r="F21" s="15">
        <v>678893798.84000003</v>
      </c>
      <c r="G21" s="15">
        <v>667284140.69999921</v>
      </c>
      <c r="H21" s="15">
        <v>2984445427.079998</v>
      </c>
    </row>
    <row r="22" spans="1:8" x14ac:dyDescent="0.2">
      <c r="A22" s="40"/>
      <c r="B22" s="44" t="s">
        <v>48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</row>
    <row r="23" spans="1:8" x14ac:dyDescent="0.2">
      <c r="A23" s="40"/>
      <c r="B23" s="44" t="s">
        <v>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</row>
    <row r="24" spans="1:8" x14ac:dyDescent="0.2">
      <c r="A24" s="42"/>
      <c r="B24" s="44"/>
      <c r="C24" s="15"/>
      <c r="D24" s="15"/>
      <c r="E24" s="15"/>
      <c r="F24" s="15"/>
      <c r="G24" s="15"/>
      <c r="H24" s="15"/>
    </row>
    <row r="25" spans="1:8" x14ac:dyDescent="0.2">
      <c r="A25" s="43" t="s">
        <v>49</v>
      </c>
      <c r="B25" s="45"/>
      <c r="C25" s="15">
        <f>SUM(C26:C34)</f>
        <v>526224046.30000025</v>
      </c>
      <c r="D25" s="15">
        <f t="shared" ref="D25:H25" si="2">SUM(D26:D34)</f>
        <v>123727864.8800001</v>
      </c>
      <c r="E25" s="15">
        <f t="shared" si="2"/>
        <v>649951911.17999971</v>
      </c>
      <c r="F25" s="15">
        <f t="shared" si="2"/>
        <v>42320594.780000016</v>
      </c>
      <c r="G25" s="15">
        <f t="shared" si="2"/>
        <v>38977214.259999998</v>
      </c>
      <c r="H25" s="15">
        <f t="shared" si="2"/>
        <v>607631316.39999962</v>
      </c>
    </row>
    <row r="26" spans="1:8" x14ac:dyDescent="0.2">
      <c r="A26" s="40"/>
      <c r="B26" s="44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</row>
    <row r="27" spans="1:8" x14ac:dyDescent="0.2">
      <c r="A27" s="40"/>
      <c r="B27" s="44" t="s">
        <v>24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</row>
    <row r="28" spans="1:8" x14ac:dyDescent="0.2">
      <c r="A28" s="40"/>
      <c r="B28" s="44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1:8" x14ac:dyDescent="0.2">
      <c r="A29" s="40"/>
      <c r="B29" s="44" t="s">
        <v>50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x14ac:dyDescent="0.2">
      <c r="A30" s="40"/>
      <c r="B30" s="44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x14ac:dyDescent="0.2">
      <c r="A31" s="40"/>
      <c r="B31" s="44" t="s">
        <v>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1:8" x14ac:dyDescent="0.2">
      <c r="A32" s="40"/>
      <c r="B32" s="44" t="s">
        <v>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</row>
    <row r="33" spans="1:8" x14ac:dyDescent="0.2">
      <c r="A33" s="40"/>
      <c r="B33" s="44" t="s">
        <v>51</v>
      </c>
      <c r="C33" s="15">
        <v>526224046.30000025</v>
      </c>
      <c r="D33" s="15">
        <v>123727864.8800001</v>
      </c>
      <c r="E33" s="15">
        <v>649951911.17999971</v>
      </c>
      <c r="F33" s="15">
        <v>42320594.780000016</v>
      </c>
      <c r="G33" s="15">
        <v>38977214.259999998</v>
      </c>
      <c r="H33" s="15">
        <v>607631316.39999962</v>
      </c>
    </row>
    <row r="34" spans="1:8" x14ac:dyDescent="0.2">
      <c r="A34" s="40"/>
      <c r="B34" s="44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42"/>
      <c r="B35" s="44"/>
      <c r="C35" s="15"/>
      <c r="D35" s="15"/>
      <c r="E35" s="15"/>
      <c r="F35" s="15"/>
      <c r="G35" s="15"/>
      <c r="H35" s="15"/>
    </row>
    <row r="36" spans="1:8" x14ac:dyDescent="0.2">
      <c r="A36" s="43" t="s">
        <v>32</v>
      </c>
      <c r="B36" s="45"/>
      <c r="C36" s="15">
        <f>SUM(C37:C40)</f>
        <v>0</v>
      </c>
      <c r="D36" s="15">
        <f t="shared" ref="D36:H36" si="3">SUM(D37:D40)</f>
        <v>12466819.66</v>
      </c>
      <c r="E36" s="15">
        <f t="shared" si="3"/>
        <v>12466819.66</v>
      </c>
      <c r="F36" s="15">
        <f t="shared" si="3"/>
        <v>0</v>
      </c>
      <c r="G36" s="15">
        <f t="shared" si="3"/>
        <v>0</v>
      </c>
      <c r="H36" s="15">
        <f t="shared" si="3"/>
        <v>12466819.66</v>
      </c>
    </row>
    <row r="37" spans="1:8" x14ac:dyDescent="0.2">
      <c r="A37" s="40"/>
      <c r="B37" s="44" t="s">
        <v>52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</row>
    <row r="38" spans="1:8" ht="22.5" x14ac:dyDescent="0.2">
      <c r="A38" s="40"/>
      <c r="B38" s="44" t="s">
        <v>25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40"/>
      <c r="B39" s="44" t="s">
        <v>33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40"/>
      <c r="B40" s="44" t="s">
        <v>7</v>
      </c>
      <c r="C40" s="15">
        <v>0</v>
      </c>
      <c r="D40" s="15">
        <v>12466819.66</v>
      </c>
      <c r="E40" s="15">
        <v>12466819.66</v>
      </c>
      <c r="F40" s="15">
        <v>0</v>
      </c>
      <c r="G40" s="15">
        <v>0</v>
      </c>
      <c r="H40" s="15">
        <v>12466819.66</v>
      </c>
    </row>
    <row r="41" spans="1:8" x14ac:dyDescent="0.2">
      <c r="A41" s="42"/>
      <c r="B41" s="44"/>
      <c r="C41" s="15"/>
      <c r="D41" s="15"/>
      <c r="E41" s="15"/>
      <c r="F41" s="15"/>
      <c r="G41" s="15"/>
      <c r="H41" s="15"/>
    </row>
    <row r="42" spans="1:8" x14ac:dyDescent="0.2">
      <c r="A42" s="48"/>
      <c r="B42" s="49" t="s">
        <v>60</v>
      </c>
      <c r="C42" s="25">
        <f>C36+C25+C16+C6</f>
        <v>4144474737.7699938</v>
      </c>
      <c r="D42" s="25">
        <f t="shared" ref="D42:H42" si="4">D36+D25+D16+D6</f>
        <v>181283218.99000007</v>
      </c>
      <c r="E42" s="25">
        <f t="shared" si="4"/>
        <v>4325757956.7599983</v>
      </c>
      <c r="F42" s="25">
        <f t="shared" si="4"/>
        <v>721214393.62</v>
      </c>
      <c r="G42" s="25">
        <f t="shared" si="4"/>
        <v>706261354.9599992</v>
      </c>
      <c r="H42" s="25">
        <f t="shared" si="4"/>
        <v>3604543563.1399975</v>
      </c>
    </row>
    <row r="43" spans="1:8" x14ac:dyDescent="0.2">
      <c r="A43" s="39"/>
      <c r="B43" s="39"/>
      <c r="C43" s="39"/>
      <c r="D43" s="39"/>
      <c r="E43" s="39"/>
      <c r="F43" s="39"/>
      <c r="G43" s="39"/>
      <c r="H43" s="39"/>
    </row>
    <row r="44" spans="1:8" x14ac:dyDescent="0.2">
      <c r="A44" s="39"/>
      <c r="B44" s="39"/>
      <c r="C44" s="39"/>
      <c r="D44" s="39"/>
      <c r="E44" s="39"/>
      <c r="F44" s="39"/>
      <c r="G44" s="39"/>
      <c r="H44" s="39"/>
    </row>
    <row r="45" spans="1:8" x14ac:dyDescent="0.2">
      <c r="A45" s="39"/>
      <c r="B45" s="39"/>
      <c r="C45" s="39"/>
      <c r="D45" s="39"/>
      <c r="E45" s="39"/>
      <c r="F45" s="39"/>
      <c r="G45" s="39"/>
      <c r="H45" s="39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Veronica</cp:lastModifiedBy>
  <cp:lastPrinted>2018-03-08T21:21:25Z</cp:lastPrinted>
  <dcterms:created xsi:type="dcterms:W3CDTF">2014-02-10T03:37:14Z</dcterms:created>
  <dcterms:modified xsi:type="dcterms:W3CDTF">2019-04-10T23:10:16Z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