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\Downloads\Formatos\Vero\"/>
    </mc:Choice>
  </mc:AlternateContent>
  <xr:revisionPtr revIDLastSave="0" documentId="13_ncr:1_{3CF1D885-2500-4B39-8A46-9CF4A0FD064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F37" i="1"/>
  <c r="G37" i="1"/>
  <c r="I37" i="1"/>
  <c r="D37" i="1"/>
  <c r="E10" i="1"/>
  <c r="F10" i="1"/>
  <c r="G10" i="1"/>
  <c r="H10" i="1"/>
  <c r="H37" i="1" s="1"/>
  <c r="I10" i="1"/>
  <c r="D10" i="1"/>
  <c r="E19" i="1"/>
  <c r="F19" i="1"/>
  <c r="G19" i="1"/>
  <c r="H19" i="1"/>
  <c r="I19" i="1"/>
  <c r="D19" i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<sst xmlns="http://schemas.openxmlformats.org/spreadsheetml/2006/main" count="42" uniqueCount="42">
  <si>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</si>
  <si>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</si>
  <si>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</si>
  <si>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</si>
  <si>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</si>
  <si>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</si>
  <si>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</si>
  <si>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</si>
  <si>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</si>
  <si>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</si>
  <si>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</si>
  <si>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</si>
  <si>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</si>
  <si>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</si>
  <si>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</si>
  <si>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</si>
  <si>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</si>
  <si>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</si>
  <si>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</si>
  <si>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</si>
  <si>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</si>
  <si>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</si>
  <si>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</si>
  <si>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</si>
  <si>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</si>
  <si>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</si>
  <si>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</si>
  <si>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</si>
  <si>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</si>
  <si>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</si>
  <si>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</si>
  <si>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</si>
  <si>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</si>
  <si>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</si>
  <si>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</si>
  <si>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</si>
  <si>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</si>
  <si>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</si>
  <si>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</si>
  <si>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</si>
  <si>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</si>
  <si>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01 de Enero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</si>
</sst>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35F0A0EC-96DD-4A62-A8DB-E0D5CF20B712}"/>
    <cellStyle name="Millares 2 3" xfId="4" xr:uid="{00000000-0005-0000-0000-000003000000}"/>
    <cellStyle name="Millares 2 3 2" xfId="19" xr:uid="{0A786486-92BC-4267-806E-9337F004E3B8}"/>
    <cellStyle name="Millares 2 4" xfId="17" xr:uid="{D7C72D39-96D2-4883-9ED7-81C9CBC2251E}"/>
    <cellStyle name="Millares 3" xfId="5" xr:uid="{00000000-0005-0000-0000-000004000000}"/>
    <cellStyle name="Millares 3 2" xfId="20" xr:uid="{E3EE12E3-8A60-41CD-855E-2B004237BBF1}"/>
    <cellStyle name="Moneda 2" xfId="6" xr:uid="{00000000-0005-0000-0000-000005000000}"/>
    <cellStyle name="Moneda 2 2" xfId="21" xr:uid="{C7AAD06D-D9DD-4059-A0A3-94A6241E02FC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activeCell="K12" sqref="K12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41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2638550359.0599971</v>
      </c>
      <c r="E10" s="19">
        <f t="shared" ref="E10:I10" si="0">SUM(E11:E18)</f>
        <v>155912199.11000019</v>
      </c>
      <c r="F10" s="19">
        <f t="shared" si="0"/>
        <v>2794462558.1700015</v>
      </c>
      <c r="G10" s="19">
        <f t="shared" si="0"/>
        <v>516508950.16000146</v>
      </c>
      <c r="H10" s="19">
        <f t="shared" si="0"/>
        <v>510943726.41000003</v>
      </c>
      <c r="I10" s="19">
        <f t="shared" si="0"/>
        <v>2277953608.0100031</v>
      </c>
    </row>
    <row r="11" spans="1:9" x14ac:dyDescent="0.2">
      <c r="A11" s="13"/>
      <c r="B11" s="9"/>
      <c r="C11" s="3" t="s">
        <v>4</v>
      </c>
      <c r="D11" s="20">
        <v>2628484202.1499972</v>
      </c>
      <c r="E11" s="20">
        <v>155517740.61000019</v>
      </c>
      <c r="F11" s="20">
        <v>2784001942.7600017</v>
      </c>
      <c r="G11" s="20">
        <v>515173707.35000145</v>
      </c>
      <c r="H11" s="20">
        <v>509643066.66000003</v>
      </c>
      <c r="I11" s="20">
        <v>2268828235.4100032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/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/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/>
    </row>
    <row r="17" spans="1:9" x14ac:dyDescent="0.2">
      <c r="A17" s="13"/>
      <c r="B17" s="9"/>
      <c r="C17" s="3" t="s">
        <v>10</v>
      </c>
      <c r="D17" s="20">
        <v>10066156.910000002</v>
      </c>
      <c r="E17" s="20">
        <v>394458.5</v>
      </c>
      <c r="F17" s="20">
        <v>10460615.409999998</v>
      </c>
      <c r="G17" s="20">
        <v>1335242.81</v>
      </c>
      <c r="H17" s="20">
        <v>1300659.75</v>
      </c>
      <c r="I17" s="20">
        <v>9125372.5999999996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</row>
    <row r="19" spans="1:9" x14ac:dyDescent="0.2">
      <c r="A19" s="13"/>
      <c r="B19" s="24" t="s">
        <v>12</v>
      </c>
      <c r="C19" s="23"/>
      <c r="D19" s="19">
        <f>D20+D21</f>
        <v>1266680937.8699992</v>
      </c>
      <c r="E19" s="19">
        <f t="shared" ref="E19:I19" si="1">E20+E21</f>
        <v>50054279.55999998</v>
      </c>
      <c r="F19" s="19">
        <f t="shared" si="1"/>
        <v>1316735217.4299965</v>
      </c>
      <c r="G19" s="19">
        <f t="shared" si="1"/>
        <v>236912635.21999979</v>
      </c>
      <c r="H19" s="19">
        <f t="shared" si="1"/>
        <v>223935353.0199998</v>
      </c>
      <c r="I19" s="19">
        <f t="shared" si="1"/>
        <v>1079822582.2099993</v>
      </c>
    </row>
    <row r="20" spans="1:9" x14ac:dyDescent="0.2">
      <c r="A20" s="13"/>
      <c r="B20" s="9"/>
      <c r="C20" s="3" t="s">
        <v>13</v>
      </c>
      <c r="D20" s="20">
        <v>1225809495.6399992</v>
      </c>
      <c r="E20" s="20">
        <v>49637289.939999983</v>
      </c>
      <c r="F20" s="20">
        <v>1275446785.5799966</v>
      </c>
      <c r="G20" s="20">
        <v>227707514.18999979</v>
      </c>
      <c r="H20" s="20">
        <v>214792089.65999982</v>
      </c>
      <c r="I20" s="20">
        <v>1047739271.3899994</v>
      </c>
    </row>
    <row r="21" spans="1:9" x14ac:dyDescent="0.2">
      <c r="A21" s="13"/>
      <c r="B21" s="9"/>
      <c r="C21" s="3" t="s">
        <v>14</v>
      </c>
      <c r="D21" s="20">
        <v>40871442.230000004</v>
      </c>
      <c r="E21" s="20">
        <v>416989.61999999988</v>
      </c>
      <c r="F21" s="20">
        <v>41288431.849999994</v>
      </c>
      <c r="G21" s="20">
        <v>9205121.0299999975</v>
      </c>
      <c r="H21" s="20">
        <v>9143263.3599999994</v>
      </c>
      <c r="I21" s="20">
        <v>32083310.820000019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28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D7+D10+D19</f>
        <v>3905231296.9299965</v>
      </c>
      <c r="E37" s="25">
        <f t="shared" ref="E37:I37" si="2">E7+E10+E19</f>
        <v>205966478.67000017</v>
      </c>
      <c r="F37" s="25">
        <f t="shared" si="2"/>
        <v>4111197775.599998</v>
      </c>
      <c r="G37" s="25">
        <f t="shared" si="2"/>
        <v>753421585.38000131</v>
      </c>
      <c r="H37" s="25">
        <f t="shared" si="2"/>
        <v>734879079.42999983</v>
      </c>
      <c r="I37" s="25">
        <f t="shared" si="2"/>
        <v>3357776190.2200022</v>
      </c>
    </row>
  </sheetData>
  <sheetProtection formatCells="0" formatColumns="0" formatRows="0" autoFilter="0"/>
  <protectedRanges>
    <protectedRange sqref="B38:I65523" name="Rango1"/>
    <protectedRange sqref="C7:I7 B8:I9 B11:I18 C23:H23 B24:H25 C26:H26 B27:H30 C31:H31 B36:I36 B32:H35 I23:I35 B20:I22 C19:I19 C10:I10" name="Rango1_3"/>
    <protectedRange sqref="D4:I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</cp:lastModifiedBy>
  <cp:lastPrinted>2017-03-30T22:19:49Z</cp:lastPrinted>
  <dcterms:created xsi:type="dcterms:W3CDTF">2012-12-11T21:13:37Z</dcterms:created>
  <dcterms:modified xsi:type="dcterms:W3CDTF">2021-04-28T17:07:53Z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