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EG 1T2023\"/>
    </mc:Choice>
  </mc:AlternateContent>
  <xr:revisionPtr revIDLastSave="0" documentId="13_ncr:1_{84E98D09-80D8-4135-90F3-7B35FFFD40D4}" xr6:coauthVersionLast="47" xr6:coauthVersionMax="47" xr10:uidLastSave="{00000000-0000-0000-0000-000000000000}"/>
  <bookViews>
    <workbookView xWindow="7200" yWindow="4185" windowWidth="21600" windowHeight="11295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5" l="1"/>
  <c r="G21" i="5"/>
  <c r="B16" i="8"/>
  <c r="G8" i="8"/>
  <c r="G6" i="8"/>
  <c r="G37" i="6"/>
  <c r="E16" i="4"/>
  <c r="C69" i="6"/>
  <c r="D69" i="6"/>
  <c r="G25" i="5"/>
  <c r="G16" i="5"/>
  <c r="C16" i="5"/>
  <c r="D16" i="5"/>
  <c r="E16" i="5"/>
  <c r="F16" i="5"/>
  <c r="B16" i="5"/>
  <c r="C25" i="5"/>
  <c r="C42" i="5" s="1"/>
  <c r="D25" i="5"/>
  <c r="E25" i="5"/>
  <c r="E42" i="5" s="1"/>
  <c r="F25" i="5"/>
  <c r="B25" i="5"/>
  <c r="G8" i="4"/>
  <c r="G9" i="4"/>
  <c r="G10" i="4"/>
  <c r="G11" i="4"/>
  <c r="G12" i="4"/>
  <c r="G7" i="4"/>
  <c r="C16" i="4"/>
  <c r="D16" i="4"/>
  <c r="F16" i="4"/>
  <c r="B16" i="4"/>
  <c r="C16" i="8"/>
  <c r="D16" i="8"/>
  <c r="E16" i="8"/>
  <c r="F16" i="8"/>
  <c r="G7" i="6"/>
  <c r="G8" i="6"/>
  <c r="G9" i="6"/>
  <c r="G10" i="6"/>
  <c r="G11" i="6"/>
  <c r="G12" i="6"/>
  <c r="G14" i="6"/>
  <c r="G15" i="6"/>
  <c r="G16" i="6"/>
  <c r="G17" i="6"/>
  <c r="G18" i="6"/>
  <c r="G19" i="6"/>
  <c r="G20" i="6"/>
  <c r="G21" i="6"/>
  <c r="G22" i="6"/>
  <c r="G24" i="6"/>
  <c r="G25" i="6"/>
  <c r="G26" i="6"/>
  <c r="G27" i="6"/>
  <c r="G28" i="6"/>
  <c r="G29" i="6"/>
  <c r="G30" i="6"/>
  <c r="G31" i="6"/>
  <c r="G32" i="6"/>
  <c r="G34" i="6"/>
  <c r="G35" i="6"/>
  <c r="G36" i="6"/>
  <c r="G38" i="6"/>
  <c r="G39" i="6"/>
  <c r="G40" i="6"/>
  <c r="G41" i="6"/>
  <c r="G42" i="6"/>
  <c r="G44" i="6"/>
  <c r="G45" i="6"/>
  <c r="G46" i="6"/>
  <c r="G47" i="6"/>
  <c r="G48" i="6"/>
  <c r="G49" i="6"/>
  <c r="G50" i="6"/>
  <c r="G51" i="6"/>
  <c r="G52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6" i="6"/>
  <c r="E69" i="6"/>
  <c r="F69" i="6"/>
  <c r="B69" i="6"/>
  <c r="C53" i="6"/>
  <c r="D53" i="6"/>
  <c r="E53" i="6"/>
  <c r="F53" i="6"/>
  <c r="B53" i="6"/>
  <c r="C43" i="6"/>
  <c r="D43" i="6"/>
  <c r="E43" i="6"/>
  <c r="F43" i="6"/>
  <c r="B43" i="6"/>
  <c r="C33" i="6"/>
  <c r="D33" i="6"/>
  <c r="E33" i="6"/>
  <c r="F33" i="6"/>
  <c r="B33" i="6"/>
  <c r="C23" i="6"/>
  <c r="D23" i="6"/>
  <c r="G23" i="6" s="1"/>
  <c r="E23" i="6"/>
  <c r="F23" i="6"/>
  <c r="B23" i="6"/>
  <c r="C13" i="6"/>
  <c r="D13" i="6"/>
  <c r="E13" i="6"/>
  <c r="F13" i="6"/>
  <c r="B13" i="6"/>
  <c r="G5" i="6"/>
  <c r="C5" i="6"/>
  <c r="D5" i="6"/>
  <c r="E5" i="6"/>
  <c r="F5" i="6"/>
  <c r="B5" i="6"/>
  <c r="G16" i="8" l="1"/>
  <c r="G42" i="5"/>
  <c r="G16" i="4"/>
  <c r="G43" i="6"/>
  <c r="G33" i="6"/>
  <c r="G13" i="6"/>
  <c r="F42" i="5"/>
  <c r="D42" i="5"/>
  <c r="B42" i="5"/>
  <c r="G53" i="6"/>
  <c r="C77" i="6"/>
  <c r="B77" i="6"/>
  <c r="F77" i="6"/>
  <c r="E77" i="6"/>
  <c r="D77" i="6"/>
  <c r="G77" i="6" l="1"/>
</calcChain>
</file>

<file path=xl/sharedStrings.xml><?xml version="1.0" encoding="utf-8"?>
<sst xmlns="http://schemas.openxmlformats.org/spreadsheetml/2006/main" count="198" uniqueCount="138">
  <si>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</si>
  <si>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</si>
  <si>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</si>
  <si>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</si>
  <si>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</si>
  <si>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</si>
  <si>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</si>
  <si>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</si>
  <si>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</si>
  <si>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</si>
  <si>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</si>
  <si>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</si>
  <si>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</si>
  <si>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</si>
  <si>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</si>
  <si>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</si>
  <si>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</si>
  <si>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</si>
  <si>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</si>
  <si>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</si>
  <si>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</si>
  <si>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</si>
  <si>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</si>
  <si>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</si>
  <si>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</si>
  <si>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</si>
  <si>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</si>
  <si>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</si>
  <si>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</si>
  <si>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</si>
  <si>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</si>
  <si>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</si>
  <si>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</si>
  <si>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</si>
  <si>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</si>
  <si>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</si>
  <si>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</si>
  <si>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</si>
  <si>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</si>
  <si>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</si>
  <si>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</si>
  <si>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</si>
  <si>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</si>
  <si>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</si>
  <si>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</si>
  <si>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</si>
  <si>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</si>
  <si>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</si>
  <si>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</si>
  <si>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</si>
  <si>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</si>
  <si>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</si>
  <si>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</si>
  <si>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</si>
  <si>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</si>
  <si>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</si>
  <si>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</si>
  <si>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</si>
  <si>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</si>
  <si>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</si>
  <si>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</si>
  <si>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</si>
  <si>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</si>
  <si>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</si>
  <si>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</si>
  <si>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</si>
  <si>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</si>
  <si>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</si>
  <si>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</si>
  <si>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</si>
  <si>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</si>
  <si>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</si>
  <si>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</si>
  <si>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</si>
  <si>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</si>
  <si>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</si>
  <si>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</si>
  <si>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</si>
  <si>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</si>
  <si>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</si>
  <si>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</si>
  <si>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</si>
  <si>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</si>
  <si>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</si>
  <si>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</si>
  <si>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</si>
  <si>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</si>
  <si>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</si>
  <si>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</si>
  <si>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</si>
  <si>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</si>
  <si>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</si>
  <si>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</si>
  <si>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</si>
  <si>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</si>
  <si>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</si>
  <si>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</si>
  <si>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</si>
  <si>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</si>
  <si>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</si>
  <si>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</si>
  <si>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</si>
  <si>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</si>
  <si>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</si>
  <si>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</si>
  <si>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</si>
  <si>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</si>
  <si>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</si>
  <si>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</si>
  <si>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</si>
  <si>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</si>
  <si>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</si>
  <si>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</si>
  <si>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</si>
  <si>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</si>
  <si>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</si>
  <si>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</si>
  <si>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</si>
  <si>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</si>
  <si>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</si>
  <si>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</si>
  <si>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</si>
  <si>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</si>
  <si>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Universidad de Guanajuato AUGT Rectoria General</t>
  </si>
  <si>
    <t>Universidad de Guanajuato AUGT Campus Guanajuato</t>
  </si>
  <si>
    <t>Universidad de Guanajuato AUGT Campus León</t>
  </si>
  <si>
    <t>Universidad de Guanajuato AUGT Campus Irapuato-Salamanca</t>
  </si>
  <si>
    <t>Universidad de Guanajuato AUGT Campus Celaya-Salvatierra</t>
  </si>
  <si>
    <t>Universidad de Guanajuato AUGT Colegio de Nivel Medio Superior</t>
  </si>
  <si>
    <t>Universidad de Guanajuato
Estado Analítico del Ejercicio del Presupuesto de Egresos
Clasificación por Objeto del Gasto (Capítulo y Concepto)
Del 1 de Enero al 31 de Marzo 2023</t>
  </si>
  <si>
    <t>Universidad de Guanajuato
Estado Analítico del Ejercicio del Presupuesto de Egresos
Clasificación Económica (por Tipo de Gasto)
Del 1 de Enero al 31 de Marzo 2023</t>
  </si>
  <si>
    <t>Universidad de Guanajuato
Estado Analítico del Ejercicio del Presupuesto de Egresos
Clasificación Administrativa
Del 1 de Enero al 31 de Marzo 2023</t>
  </si>
  <si>
    <t>Universidad de Guanajuato
Estado Analítico del Ejercicio del Presupuesto de Egresos
Clasificación Funcional (Finalidad y Función)
Del 1 de Enero al 31 de Marzo 2023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</si>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</sst>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#,##0.00_ ;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165" fontId="8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6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9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167" fontId="2" fillId="0" borderId="14" xfId="16" applyNumberFormat="1" applyFont="1" applyBorder="1" applyProtection="1">
      <protection locked="0"/>
    </xf>
    <xf numFmtId="167" fontId="2" fillId="0" borderId="13" xfId="16" applyNumberFormat="1" applyFont="1" applyBorder="1" applyProtection="1">
      <protection locked="0"/>
    </xf>
    <xf numFmtId="167" fontId="6" fillId="0" borderId="13" xfId="16" applyNumberFormat="1" applyFont="1" applyBorder="1" applyProtection="1">
      <protection locked="0"/>
    </xf>
    <xf numFmtId="165" fontId="0" fillId="0" borderId="0" xfId="16" applyFont="1" applyProtection="1">
      <protection locked="0"/>
    </xf>
    <xf numFmtId="165" fontId="0" fillId="0" borderId="0" xfId="0" applyNumberFormat="1" applyProtection="1"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"/>
  <sheetViews>
    <sheetView showGridLines="0" tabSelected="1" workbookViewId="0">
      <selection activeCell="A3" sqref="A3:A77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45" t="s">
        <v>129</v>
      </c>
      <c r="B1" s="46"/>
      <c r="C1" s="46"/>
      <c r="D1" s="46"/>
      <c r="E1" s="46"/>
      <c r="F1" s="46"/>
      <c r="G1" s="47"/>
    </row>
    <row r="2" spans="1:7" x14ac:dyDescent="0.2">
      <c r="A2" s="22"/>
      <c r="B2" s="25" t="s">
        <v>0</v>
      </c>
      <c r="C2" s="26"/>
      <c r="D2" s="26"/>
      <c r="E2" s="26"/>
      <c r="F2" s="27"/>
      <c r="G2" s="48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9"/>
    </row>
    <row r="4" spans="1:7" x14ac:dyDescent="0.2">
      <c r="A4" s="24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9" t="s">
        <v>10</v>
      </c>
      <c r="B5" s="5">
        <f>SUM(B6:B12)</f>
        <v>3250662014.3099995</v>
      </c>
      <c r="C5" s="5">
        <f t="shared" ref="C5:F5" si="0">SUM(C6:C12)</f>
        <v>28089750.969999947</v>
      </c>
      <c r="D5" s="5">
        <f t="shared" si="0"/>
        <v>3278751765.2800007</v>
      </c>
      <c r="E5" s="5">
        <f t="shared" si="0"/>
        <v>734010338.1400001</v>
      </c>
      <c r="F5" s="5">
        <f t="shared" si="0"/>
        <v>730875053.03999996</v>
      </c>
      <c r="G5" s="5">
        <f>D5-E5</f>
        <v>2544741427.1400003</v>
      </c>
    </row>
    <row r="6" spans="1:7" x14ac:dyDescent="0.2">
      <c r="A6" s="36" t="s">
        <v>11</v>
      </c>
      <c r="B6" s="6">
        <v>748693204.84000003</v>
      </c>
      <c r="C6" s="6">
        <v>9702863.8499999996</v>
      </c>
      <c r="D6" s="6">
        <v>758396068.69000006</v>
      </c>
      <c r="E6" s="6">
        <v>191910736.78</v>
      </c>
      <c r="F6" s="6">
        <v>191910736.38</v>
      </c>
      <c r="G6" s="6">
        <f>D6-E6</f>
        <v>566485331.91000009</v>
      </c>
    </row>
    <row r="7" spans="1:7" x14ac:dyDescent="0.2">
      <c r="A7" s="36" t="s">
        <v>12</v>
      </c>
      <c r="B7" s="6">
        <v>319286277.01999998</v>
      </c>
      <c r="C7" s="6">
        <v>54280747.879999965</v>
      </c>
      <c r="D7" s="6">
        <v>373567024.89999998</v>
      </c>
      <c r="E7" s="6">
        <v>83856389.329999998</v>
      </c>
      <c r="F7" s="6">
        <v>83856387.5</v>
      </c>
      <c r="G7" s="6">
        <f t="shared" ref="G7:G70" si="1">D7-E7</f>
        <v>289710635.56999999</v>
      </c>
    </row>
    <row r="8" spans="1:7" x14ac:dyDescent="0.2">
      <c r="A8" s="36" t="s">
        <v>13</v>
      </c>
      <c r="B8" s="6">
        <v>383856645.35000002</v>
      </c>
      <c r="C8" s="6">
        <v>992921.26</v>
      </c>
      <c r="D8" s="6">
        <v>384849566.61000001</v>
      </c>
      <c r="E8" s="6">
        <v>69138383.590000004</v>
      </c>
      <c r="F8" s="6">
        <v>69138380.409999996</v>
      </c>
      <c r="G8" s="6">
        <f t="shared" si="1"/>
        <v>315711183.01999998</v>
      </c>
    </row>
    <row r="9" spans="1:7" x14ac:dyDescent="0.2">
      <c r="A9" s="36" t="s">
        <v>14</v>
      </c>
      <c r="B9" s="6">
        <v>438420137.33999997</v>
      </c>
      <c r="C9" s="6">
        <v>6386196.3999999957</v>
      </c>
      <c r="D9" s="6">
        <v>444806333.74000001</v>
      </c>
      <c r="E9" s="6">
        <v>101522064.5</v>
      </c>
      <c r="F9" s="6">
        <v>98386791.469999999</v>
      </c>
      <c r="G9" s="6">
        <f t="shared" si="1"/>
        <v>343284269.24000001</v>
      </c>
    </row>
    <row r="10" spans="1:7" x14ac:dyDescent="0.2">
      <c r="A10" s="36" t="s">
        <v>15</v>
      </c>
      <c r="B10" s="6">
        <v>958647456.34000003</v>
      </c>
      <c r="C10" s="6">
        <v>-12753373.260000009</v>
      </c>
      <c r="D10" s="6">
        <v>945894083.08000004</v>
      </c>
      <c r="E10" s="6">
        <v>207964823.69999999</v>
      </c>
      <c r="F10" s="6">
        <v>207964818.61000001</v>
      </c>
      <c r="G10" s="6">
        <f t="shared" si="1"/>
        <v>737929259.38000011</v>
      </c>
    </row>
    <row r="11" spans="1:7" x14ac:dyDescent="0.2">
      <c r="A11" s="36" t="s">
        <v>16</v>
      </c>
      <c r="B11" s="6">
        <v>83142937.909999996</v>
      </c>
      <c r="C11" s="6">
        <v>-17603462.199999999</v>
      </c>
      <c r="D11" s="6">
        <v>65539475.710000001</v>
      </c>
      <c r="E11" s="6">
        <v>0</v>
      </c>
      <c r="F11" s="6">
        <v>0</v>
      </c>
      <c r="G11" s="6">
        <f t="shared" si="1"/>
        <v>65539475.710000001</v>
      </c>
    </row>
    <row r="12" spans="1:7" x14ac:dyDescent="0.2">
      <c r="A12" s="36" t="s">
        <v>17</v>
      </c>
      <c r="B12" s="6">
        <v>318615355.50999999</v>
      </c>
      <c r="C12" s="6">
        <v>-12916142.960000001</v>
      </c>
      <c r="D12" s="6">
        <v>305699212.55000001</v>
      </c>
      <c r="E12" s="6">
        <v>79617940.239999995</v>
      </c>
      <c r="F12" s="6">
        <v>79617938.670000002</v>
      </c>
      <c r="G12" s="6">
        <f t="shared" si="1"/>
        <v>226081272.31</v>
      </c>
    </row>
    <row r="13" spans="1:7" x14ac:dyDescent="0.2">
      <c r="A13" s="39" t="s">
        <v>133</v>
      </c>
      <c r="B13" s="6">
        <f>SUM(B14:B22)</f>
        <v>118720562.21000001</v>
      </c>
      <c r="C13" s="6">
        <f t="shared" ref="C13:F13" si="2">SUM(C14:C22)</f>
        <v>39332090.599999949</v>
      </c>
      <c r="D13" s="6">
        <f t="shared" si="2"/>
        <v>158052652.81</v>
      </c>
      <c r="E13" s="6">
        <f t="shared" si="2"/>
        <v>20414263.719999999</v>
      </c>
      <c r="F13" s="6">
        <f t="shared" si="2"/>
        <v>17153052.669999998</v>
      </c>
      <c r="G13" s="6">
        <f t="shared" si="1"/>
        <v>137638389.09</v>
      </c>
    </row>
    <row r="14" spans="1:7" x14ac:dyDescent="0.2">
      <c r="A14" s="36" t="s">
        <v>18</v>
      </c>
      <c r="B14" s="6">
        <v>61217968.75</v>
      </c>
      <c r="C14" s="6">
        <v>29367978.709999952</v>
      </c>
      <c r="D14" s="6">
        <v>90585947.459999993</v>
      </c>
      <c r="E14" s="6">
        <v>6419637.5999999996</v>
      </c>
      <c r="F14" s="6">
        <v>5699693.9500000002</v>
      </c>
      <c r="G14" s="6">
        <f t="shared" si="1"/>
        <v>84166309.859999999</v>
      </c>
    </row>
    <row r="15" spans="1:7" x14ac:dyDescent="0.2">
      <c r="A15" s="36" t="s">
        <v>19</v>
      </c>
      <c r="B15" s="6">
        <v>7732723.7999999998</v>
      </c>
      <c r="C15" s="6">
        <v>1205362.9400000004</v>
      </c>
      <c r="D15" s="6">
        <v>8938086.7400000002</v>
      </c>
      <c r="E15" s="6">
        <v>2395124.38</v>
      </c>
      <c r="F15" s="6">
        <v>2066220.33</v>
      </c>
      <c r="G15" s="6">
        <f t="shared" si="1"/>
        <v>6542962.3600000003</v>
      </c>
    </row>
    <row r="16" spans="1:7" x14ac:dyDescent="0.2">
      <c r="A16" s="36" t="s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f t="shared" si="1"/>
        <v>0</v>
      </c>
    </row>
    <row r="17" spans="1:7" x14ac:dyDescent="0.2">
      <c r="A17" s="36" t="s">
        <v>21</v>
      </c>
      <c r="B17" s="6">
        <v>7698809.4000000004</v>
      </c>
      <c r="C17" s="6">
        <v>1750508.3299999996</v>
      </c>
      <c r="D17" s="6">
        <v>9449317.7300000004</v>
      </c>
      <c r="E17" s="6">
        <v>2062262.18</v>
      </c>
      <c r="F17" s="6">
        <v>1913900.27</v>
      </c>
      <c r="G17" s="6">
        <f t="shared" si="1"/>
        <v>7387055.5500000007</v>
      </c>
    </row>
    <row r="18" spans="1:7" x14ac:dyDescent="0.2">
      <c r="A18" s="36" t="s">
        <v>22</v>
      </c>
      <c r="B18" s="6">
        <v>11938207.93</v>
      </c>
      <c r="C18" s="6">
        <v>6686815.7599999988</v>
      </c>
      <c r="D18" s="6">
        <v>18625023.690000001</v>
      </c>
      <c r="E18" s="6">
        <v>1917599.34</v>
      </c>
      <c r="F18" s="6">
        <v>1657396.7</v>
      </c>
      <c r="G18" s="6">
        <f t="shared" si="1"/>
        <v>16707424.350000001</v>
      </c>
    </row>
    <row r="19" spans="1:7" x14ac:dyDescent="0.2">
      <c r="A19" s="36" t="s">
        <v>23</v>
      </c>
      <c r="B19" s="6">
        <v>14544702.73</v>
      </c>
      <c r="C19" s="6">
        <v>34287.94</v>
      </c>
      <c r="D19" s="6">
        <v>14578990.67</v>
      </c>
      <c r="E19" s="6">
        <v>3497888.99</v>
      </c>
      <c r="F19" s="6">
        <v>3312227.83</v>
      </c>
      <c r="G19" s="6">
        <f t="shared" si="1"/>
        <v>11081101.68</v>
      </c>
    </row>
    <row r="20" spans="1:7" x14ac:dyDescent="0.2">
      <c r="A20" s="36" t="s">
        <v>24</v>
      </c>
      <c r="B20" s="6">
        <v>8095498.1500000004</v>
      </c>
      <c r="C20" s="6">
        <v>-165328.52999999982</v>
      </c>
      <c r="D20" s="6">
        <v>7930169.6200000001</v>
      </c>
      <c r="E20" s="6">
        <v>2367388.31</v>
      </c>
      <c r="F20" s="6">
        <v>979910.69</v>
      </c>
      <c r="G20" s="6">
        <f t="shared" si="1"/>
        <v>5562781.3100000005</v>
      </c>
    </row>
    <row r="21" spans="1:7" x14ac:dyDescent="0.2">
      <c r="A21" s="36" t="s">
        <v>25</v>
      </c>
      <c r="B21" s="6">
        <v>552000</v>
      </c>
      <c r="C21" s="6">
        <v>-552000</v>
      </c>
      <c r="D21" s="6">
        <v>0</v>
      </c>
      <c r="E21" s="6">
        <v>0</v>
      </c>
      <c r="F21" s="6">
        <v>0</v>
      </c>
      <c r="G21" s="6">
        <f t="shared" si="1"/>
        <v>0</v>
      </c>
    </row>
    <row r="22" spans="1:7" x14ac:dyDescent="0.2">
      <c r="A22" s="36" t="s">
        <v>26</v>
      </c>
      <c r="B22" s="6">
        <v>6940651.4500000002</v>
      </c>
      <c r="C22" s="6">
        <v>1004465.45</v>
      </c>
      <c r="D22" s="6">
        <v>7945116.9000000004</v>
      </c>
      <c r="E22" s="6">
        <v>1754362.92</v>
      </c>
      <c r="F22" s="6">
        <v>1523702.9</v>
      </c>
      <c r="G22" s="6">
        <f t="shared" si="1"/>
        <v>6190753.9800000004</v>
      </c>
    </row>
    <row r="23" spans="1:7" x14ac:dyDescent="0.2">
      <c r="A23" s="39" t="s">
        <v>27</v>
      </c>
      <c r="B23" s="6">
        <f>SUM(B24:B32)</f>
        <v>352791477.63</v>
      </c>
      <c r="C23" s="6">
        <f t="shared" ref="C23:F23" si="3">SUM(C24:C32)</f>
        <v>106626618.74000002</v>
      </c>
      <c r="D23" s="6">
        <f t="shared" si="3"/>
        <v>459418096.37000006</v>
      </c>
      <c r="E23" s="6">
        <f t="shared" si="3"/>
        <v>54842868.919999994</v>
      </c>
      <c r="F23" s="6">
        <f t="shared" si="3"/>
        <v>45288309.739999995</v>
      </c>
      <c r="G23" s="6">
        <f t="shared" si="1"/>
        <v>404575227.45000005</v>
      </c>
    </row>
    <row r="24" spans="1:7" x14ac:dyDescent="0.2">
      <c r="A24" s="36" t="s">
        <v>28</v>
      </c>
      <c r="B24" s="6">
        <v>40910934.670000002</v>
      </c>
      <c r="C24" s="6">
        <v>810822.71</v>
      </c>
      <c r="D24" s="6">
        <v>41721757.380000003</v>
      </c>
      <c r="E24" s="6">
        <v>9476067.7799999993</v>
      </c>
      <c r="F24" s="6">
        <v>9442496.2799999993</v>
      </c>
      <c r="G24" s="6">
        <f t="shared" si="1"/>
        <v>32245689.600000001</v>
      </c>
    </row>
    <row r="25" spans="1:7" x14ac:dyDescent="0.2">
      <c r="A25" s="36" t="s">
        <v>29</v>
      </c>
      <c r="B25" s="6">
        <v>47417105.359999999</v>
      </c>
      <c r="C25" s="6">
        <v>339788.16999999987</v>
      </c>
      <c r="D25" s="6">
        <v>47756893.530000001</v>
      </c>
      <c r="E25" s="6">
        <v>7075257.0099999998</v>
      </c>
      <c r="F25" s="6">
        <v>5118029.8499999996</v>
      </c>
      <c r="G25" s="6">
        <f t="shared" si="1"/>
        <v>40681636.520000003</v>
      </c>
    </row>
    <row r="26" spans="1:7" x14ac:dyDescent="0.2">
      <c r="A26" s="36" t="s">
        <v>30</v>
      </c>
      <c r="B26" s="6">
        <v>53478356.780000001</v>
      </c>
      <c r="C26" s="6">
        <v>1506114.9200000004</v>
      </c>
      <c r="D26" s="6">
        <v>54984471.700000003</v>
      </c>
      <c r="E26" s="6">
        <v>5791692.5899999999</v>
      </c>
      <c r="F26" s="6">
        <v>4838021.34</v>
      </c>
      <c r="G26" s="6">
        <f t="shared" si="1"/>
        <v>49192779.109999999</v>
      </c>
    </row>
    <row r="27" spans="1:7" x14ac:dyDescent="0.2">
      <c r="A27" s="36" t="s">
        <v>31</v>
      </c>
      <c r="B27" s="6">
        <v>7377685.3600000003</v>
      </c>
      <c r="C27" s="6">
        <v>28472230.57</v>
      </c>
      <c r="D27" s="6">
        <v>35849915.93</v>
      </c>
      <c r="E27" s="6">
        <v>865878.53</v>
      </c>
      <c r="F27" s="6">
        <v>863204.53</v>
      </c>
      <c r="G27" s="6">
        <f t="shared" si="1"/>
        <v>34984037.399999999</v>
      </c>
    </row>
    <row r="28" spans="1:7" x14ac:dyDescent="0.2">
      <c r="A28" s="36" t="s">
        <v>32</v>
      </c>
      <c r="B28" s="6">
        <v>79886975.280000001</v>
      </c>
      <c r="C28" s="6">
        <v>41771315.640000001</v>
      </c>
      <c r="D28" s="6">
        <v>121658290.92</v>
      </c>
      <c r="E28" s="6">
        <v>10307070.279999999</v>
      </c>
      <c r="F28" s="6">
        <v>10060442.59</v>
      </c>
      <c r="G28" s="6">
        <f t="shared" si="1"/>
        <v>111351220.64</v>
      </c>
    </row>
    <row r="29" spans="1:7" x14ac:dyDescent="0.2">
      <c r="A29" s="36" t="s">
        <v>33</v>
      </c>
      <c r="B29" s="6">
        <v>10563845.83</v>
      </c>
      <c r="C29" s="6">
        <v>1074902.24</v>
      </c>
      <c r="D29" s="6">
        <v>11638748.07</v>
      </c>
      <c r="E29" s="6">
        <v>620821.4</v>
      </c>
      <c r="F29" s="6">
        <v>562758.81999999995</v>
      </c>
      <c r="G29" s="6">
        <f t="shared" si="1"/>
        <v>11017926.67</v>
      </c>
    </row>
    <row r="30" spans="1:7" x14ac:dyDescent="0.2">
      <c r="A30" s="36" t="s">
        <v>34</v>
      </c>
      <c r="B30" s="6">
        <v>14566365.060000001</v>
      </c>
      <c r="C30" s="6">
        <v>29917415.110000007</v>
      </c>
      <c r="D30" s="6">
        <v>44483780.170000002</v>
      </c>
      <c r="E30" s="6">
        <v>1978928.12</v>
      </c>
      <c r="F30" s="6">
        <v>1767172.72</v>
      </c>
      <c r="G30" s="6">
        <f t="shared" si="1"/>
        <v>42504852.050000004</v>
      </c>
    </row>
    <row r="31" spans="1:7" x14ac:dyDescent="0.2">
      <c r="A31" s="36" t="s">
        <v>35</v>
      </c>
      <c r="B31" s="6">
        <v>27080490.32</v>
      </c>
      <c r="C31" s="6">
        <v>2367944.3699999987</v>
      </c>
      <c r="D31" s="6">
        <v>29448434.690000001</v>
      </c>
      <c r="E31" s="6">
        <v>4260798.24</v>
      </c>
      <c r="F31" s="6">
        <v>3660411.82</v>
      </c>
      <c r="G31" s="6">
        <f t="shared" si="1"/>
        <v>25187636.450000003</v>
      </c>
    </row>
    <row r="32" spans="1:7" x14ac:dyDescent="0.2">
      <c r="A32" s="36" t="s">
        <v>36</v>
      </c>
      <c r="B32" s="6">
        <v>71509718.969999999</v>
      </c>
      <c r="C32" s="6">
        <v>366085.01</v>
      </c>
      <c r="D32" s="6">
        <v>71875803.980000004</v>
      </c>
      <c r="E32" s="6">
        <v>14466354.970000001</v>
      </c>
      <c r="F32" s="6">
        <v>8975771.7899999991</v>
      </c>
      <c r="G32" s="6">
        <f t="shared" si="1"/>
        <v>57409449.010000005</v>
      </c>
    </row>
    <row r="33" spans="1:7" x14ac:dyDescent="0.2">
      <c r="A33" s="39" t="s">
        <v>134</v>
      </c>
      <c r="B33" s="6">
        <f>SUM(B34:B42)</f>
        <v>84863172.189999998</v>
      </c>
      <c r="C33" s="6">
        <f t="shared" ref="C33:F33" si="4">SUM(C34:C42)</f>
        <v>49983211.050000012</v>
      </c>
      <c r="D33" s="6">
        <f t="shared" si="4"/>
        <v>134846383.24000001</v>
      </c>
      <c r="E33" s="6">
        <f t="shared" si="4"/>
        <v>20206503.309999999</v>
      </c>
      <c r="F33" s="6">
        <f t="shared" si="4"/>
        <v>18616091.140000001</v>
      </c>
      <c r="G33" s="6">
        <f t="shared" si="1"/>
        <v>114639879.93000001</v>
      </c>
    </row>
    <row r="34" spans="1:7" x14ac:dyDescent="0.2">
      <c r="A34" s="36" t="s">
        <v>37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f t="shared" si="1"/>
        <v>0</v>
      </c>
    </row>
    <row r="35" spans="1:7" x14ac:dyDescent="0.2">
      <c r="A35" s="36" t="s">
        <v>38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f t="shared" si="1"/>
        <v>0</v>
      </c>
    </row>
    <row r="36" spans="1:7" x14ac:dyDescent="0.2">
      <c r="A36" s="36" t="s">
        <v>39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f t="shared" si="1"/>
        <v>0</v>
      </c>
    </row>
    <row r="37" spans="1:7" x14ac:dyDescent="0.2">
      <c r="A37" s="36" t="s">
        <v>40</v>
      </c>
      <c r="B37" s="6">
        <v>84863172.189999998</v>
      </c>
      <c r="C37" s="6">
        <v>49983211.050000012</v>
      </c>
      <c r="D37" s="6">
        <v>134846383.24000001</v>
      </c>
      <c r="E37" s="6">
        <v>20206503.309999999</v>
      </c>
      <c r="F37" s="6">
        <v>18616091.140000001</v>
      </c>
      <c r="G37" s="6">
        <f>D37-E37</f>
        <v>114639879.93000001</v>
      </c>
    </row>
    <row r="38" spans="1:7" x14ac:dyDescent="0.2">
      <c r="A38" s="36" t="s">
        <v>41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f t="shared" si="1"/>
        <v>0</v>
      </c>
    </row>
    <row r="39" spans="1:7" x14ac:dyDescent="0.2">
      <c r="A39" s="36" t="s">
        <v>42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f t="shared" si="1"/>
        <v>0</v>
      </c>
    </row>
    <row r="40" spans="1:7" x14ac:dyDescent="0.2">
      <c r="A40" s="36" t="s">
        <v>43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f t="shared" si="1"/>
        <v>0</v>
      </c>
    </row>
    <row r="41" spans="1:7" x14ac:dyDescent="0.2">
      <c r="A41" s="36" t="s">
        <v>44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f t="shared" si="1"/>
        <v>0</v>
      </c>
    </row>
    <row r="42" spans="1:7" x14ac:dyDescent="0.2">
      <c r="A42" s="36" t="s">
        <v>45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f t="shared" si="1"/>
        <v>0</v>
      </c>
    </row>
    <row r="43" spans="1:7" x14ac:dyDescent="0.2">
      <c r="A43" s="39" t="s">
        <v>135</v>
      </c>
      <c r="B43" s="6">
        <f>SUM(B44:B52)</f>
        <v>170834379.34999999</v>
      </c>
      <c r="C43" s="6">
        <f t="shared" ref="C43:F43" si="5">SUM(C44:C52)</f>
        <v>-12994198.480000006</v>
      </c>
      <c r="D43" s="6">
        <f t="shared" si="5"/>
        <v>157840180.87</v>
      </c>
      <c r="E43" s="6">
        <f t="shared" si="5"/>
        <v>3623633.9299999997</v>
      </c>
      <c r="F43" s="6">
        <f t="shared" si="5"/>
        <v>3563165.01</v>
      </c>
      <c r="G43" s="6">
        <f>D43-E43</f>
        <v>154216546.94</v>
      </c>
    </row>
    <row r="44" spans="1:7" x14ac:dyDescent="0.2">
      <c r="A44" s="36" t="s">
        <v>46</v>
      </c>
      <c r="B44" s="6">
        <v>105498877.56</v>
      </c>
      <c r="C44" s="6">
        <v>-24798323.690000005</v>
      </c>
      <c r="D44" s="6">
        <v>80700553.870000005</v>
      </c>
      <c r="E44" s="6">
        <v>1159102.6399999999</v>
      </c>
      <c r="F44" s="6">
        <v>1112902.72</v>
      </c>
      <c r="G44" s="6">
        <f t="shared" si="1"/>
        <v>79541451.230000004</v>
      </c>
    </row>
    <row r="45" spans="1:7" x14ac:dyDescent="0.2">
      <c r="A45" s="36" t="s">
        <v>47</v>
      </c>
      <c r="B45" s="6">
        <v>5205361.1500000004</v>
      </c>
      <c r="C45" s="6">
        <v>1986938.82</v>
      </c>
      <c r="D45" s="6">
        <v>7192299.9699999997</v>
      </c>
      <c r="E45" s="6">
        <v>571.88</v>
      </c>
      <c r="F45" s="6">
        <v>571.88</v>
      </c>
      <c r="G45" s="6">
        <f t="shared" si="1"/>
        <v>7191728.0899999999</v>
      </c>
    </row>
    <row r="46" spans="1:7" x14ac:dyDescent="0.2">
      <c r="A46" s="36" t="s">
        <v>48</v>
      </c>
      <c r="B46" s="6">
        <v>45954556.259999998</v>
      </c>
      <c r="C46" s="6">
        <v>11364411.729999999</v>
      </c>
      <c r="D46" s="6">
        <v>57318967.990000002</v>
      </c>
      <c r="E46" s="6">
        <v>1220613.6599999999</v>
      </c>
      <c r="F46" s="6">
        <v>1220613.6599999999</v>
      </c>
      <c r="G46" s="6">
        <f t="shared" si="1"/>
        <v>56098354.330000006</v>
      </c>
    </row>
    <row r="47" spans="1:7" x14ac:dyDescent="0.2">
      <c r="A47" s="36" t="s">
        <v>49</v>
      </c>
      <c r="B47" s="6">
        <v>3999339.69</v>
      </c>
      <c r="C47" s="6">
        <v>-2999339.69</v>
      </c>
      <c r="D47" s="6">
        <v>1000000</v>
      </c>
      <c r="E47" s="6">
        <v>0</v>
      </c>
      <c r="F47" s="6">
        <v>0</v>
      </c>
      <c r="G47" s="6">
        <f t="shared" si="1"/>
        <v>1000000</v>
      </c>
    </row>
    <row r="48" spans="1:7" x14ac:dyDescent="0.2">
      <c r="A48" s="36" t="s">
        <v>50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f t="shared" si="1"/>
        <v>0</v>
      </c>
    </row>
    <row r="49" spans="1:7" x14ac:dyDescent="0.2">
      <c r="A49" s="36" t="s">
        <v>51</v>
      </c>
      <c r="B49" s="6">
        <v>10096963.689999999</v>
      </c>
      <c r="C49" s="6">
        <v>401917.57000000007</v>
      </c>
      <c r="D49" s="6">
        <v>10498881.26</v>
      </c>
      <c r="E49" s="6">
        <v>1243345.75</v>
      </c>
      <c r="F49" s="6">
        <v>1229076.75</v>
      </c>
      <c r="G49" s="6">
        <f t="shared" si="1"/>
        <v>9255535.5099999998</v>
      </c>
    </row>
    <row r="50" spans="1:7" x14ac:dyDescent="0.2">
      <c r="A50" s="36" t="s">
        <v>52</v>
      </c>
      <c r="B50" s="6">
        <v>0</v>
      </c>
      <c r="C50" s="6">
        <v>81000</v>
      </c>
      <c r="D50" s="6">
        <v>81000</v>
      </c>
      <c r="E50" s="6">
        <v>0</v>
      </c>
      <c r="F50" s="6">
        <v>0</v>
      </c>
      <c r="G50" s="6">
        <f t="shared" si="1"/>
        <v>81000</v>
      </c>
    </row>
    <row r="51" spans="1:7" x14ac:dyDescent="0.2">
      <c r="A51" s="36" t="s">
        <v>53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f t="shared" si="1"/>
        <v>0</v>
      </c>
    </row>
    <row r="52" spans="1:7" x14ac:dyDescent="0.2">
      <c r="A52" s="36" t="s">
        <v>54</v>
      </c>
      <c r="B52" s="6">
        <v>79281</v>
      </c>
      <c r="C52" s="6">
        <v>969196.78</v>
      </c>
      <c r="D52" s="6">
        <v>1048477.78</v>
      </c>
      <c r="E52" s="6">
        <v>0</v>
      </c>
      <c r="F52" s="6">
        <v>0</v>
      </c>
      <c r="G52" s="6">
        <f t="shared" si="1"/>
        <v>1048477.78</v>
      </c>
    </row>
    <row r="53" spans="1:7" x14ac:dyDescent="0.2">
      <c r="A53" s="39" t="s">
        <v>55</v>
      </c>
      <c r="B53" s="6">
        <f>SUM(B54:B56)</f>
        <v>39532251.310000002</v>
      </c>
      <c r="C53" s="6">
        <f t="shared" ref="C53:F53" si="6">SUM(C54:C56)</f>
        <v>73135647.799999997</v>
      </c>
      <c r="D53" s="6">
        <f t="shared" si="6"/>
        <v>112667899.11</v>
      </c>
      <c r="E53" s="6">
        <f t="shared" si="6"/>
        <v>26129294.16</v>
      </c>
      <c r="F53" s="6">
        <f t="shared" si="6"/>
        <v>25629598.870000001</v>
      </c>
      <c r="G53" s="6">
        <f t="shared" si="1"/>
        <v>86538604.950000003</v>
      </c>
    </row>
    <row r="54" spans="1:7" x14ac:dyDescent="0.2">
      <c r="A54" s="36" t="s">
        <v>56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f t="shared" si="1"/>
        <v>0</v>
      </c>
    </row>
    <row r="55" spans="1:7" x14ac:dyDescent="0.2">
      <c r="A55" s="36" t="s">
        <v>57</v>
      </c>
      <c r="B55" s="6">
        <v>39532251.310000002</v>
      </c>
      <c r="C55" s="6">
        <v>73135647.799999997</v>
      </c>
      <c r="D55" s="6">
        <v>112667899.11</v>
      </c>
      <c r="E55" s="6">
        <v>26129294.16</v>
      </c>
      <c r="F55" s="6">
        <v>25629598.870000001</v>
      </c>
      <c r="G55" s="6">
        <f t="shared" si="1"/>
        <v>86538604.950000003</v>
      </c>
    </row>
    <row r="56" spans="1:7" x14ac:dyDescent="0.2">
      <c r="A56" s="36" t="s">
        <v>58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f t="shared" si="1"/>
        <v>0</v>
      </c>
    </row>
    <row r="57" spans="1:7" x14ac:dyDescent="0.2">
      <c r="A57" s="39" t="s">
        <v>136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f t="shared" si="1"/>
        <v>0</v>
      </c>
    </row>
    <row r="58" spans="1:7" x14ac:dyDescent="0.2">
      <c r="A58" s="36" t="s">
        <v>59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f t="shared" si="1"/>
        <v>0</v>
      </c>
    </row>
    <row r="59" spans="1:7" x14ac:dyDescent="0.2">
      <c r="A59" s="36" t="s">
        <v>60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f t="shared" si="1"/>
        <v>0</v>
      </c>
    </row>
    <row r="60" spans="1:7" x14ac:dyDescent="0.2">
      <c r="A60" s="36" t="s">
        <v>61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f t="shared" si="1"/>
        <v>0</v>
      </c>
    </row>
    <row r="61" spans="1:7" x14ac:dyDescent="0.2">
      <c r="A61" s="36" t="s">
        <v>62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f t="shared" si="1"/>
        <v>0</v>
      </c>
    </row>
    <row r="62" spans="1:7" x14ac:dyDescent="0.2">
      <c r="A62" s="36" t="s">
        <v>63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f t="shared" si="1"/>
        <v>0</v>
      </c>
    </row>
    <row r="63" spans="1:7" x14ac:dyDescent="0.2">
      <c r="A63" s="36" t="s">
        <v>64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f t="shared" si="1"/>
        <v>0</v>
      </c>
    </row>
    <row r="64" spans="1:7" x14ac:dyDescent="0.2">
      <c r="A64" s="36" t="s">
        <v>65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f t="shared" si="1"/>
        <v>0</v>
      </c>
    </row>
    <row r="65" spans="1:7" x14ac:dyDescent="0.2">
      <c r="A65" s="39" t="s">
        <v>137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f t="shared" si="1"/>
        <v>0</v>
      </c>
    </row>
    <row r="66" spans="1:7" x14ac:dyDescent="0.2">
      <c r="A66" s="36" t="s">
        <v>66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f t="shared" si="1"/>
        <v>0</v>
      </c>
    </row>
    <row r="67" spans="1:7" x14ac:dyDescent="0.2">
      <c r="A67" s="36" t="s">
        <v>67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f t="shared" si="1"/>
        <v>0</v>
      </c>
    </row>
    <row r="68" spans="1:7" x14ac:dyDescent="0.2">
      <c r="A68" s="36" t="s">
        <v>68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f t="shared" si="1"/>
        <v>0</v>
      </c>
    </row>
    <row r="69" spans="1:7" x14ac:dyDescent="0.2">
      <c r="A69" s="39" t="s">
        <v>69</v>
      </c>
      <c r="B69" s="6">
        <f>SUM(B70:B76)</f>
        <v>0</v>
      </c>
      <c r="C69" s="6">
        <f t="shared" ref="C69:F69" si="7">SUM(C70:C76)</f>
        <v>0</v>
      </c>
      <c r="D69" s="6">
        <f t="shared" si="7"/>
        <v>0</v>
      </c>
      <c r="E69" s="6">
        <f t="shared" si="7"/>
        <v>0</v>
      </c>
      <c r="F69" s="6">
        <f t="shared" si="7"/>
        <v>0</v>
      </c>
      <c r="G69" s="6">
        <f t="shared" si="1"/>
        <v>0</v>
      </c>
    </row>
    <row r="70" spans="1:7" x14ac:dyDescent="0.2">
      <c r="A70" s="36" t="s">
        <v>70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f t="shared" si="1"/>
        <v>0</v>
      </c>
    </row>
    <row r="71" spans="1:7" x14ac:dyDescent="0.2">
      <c r="A71" s="36" t="s">
        <v>71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f t="shared" ref="G71:G76" si="8">D71-E71</f>
        <v>0</v>
      </c>
    </row>
    <row r="72" spans="1:7" x14ac:dyDescent="0.2">
      <c r="A72" s="36" t="s">
        <v>72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f t="shared" si="8"/>
        <v>0</v>
      </c>
    </row>
    <row r="73" spans="1:7" x14ac:dyDescent="0.2">
      <c r="A73" s="36" t="s">
        <v>73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f t="shared" si="8"/>
        <v>0</v>
      </c>
    </row>
    <row r="74" spans="1:7" x14ac:dyDescent="0.2">
      <c r="A74" s="36" t="s">
        <v>74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f t="shared" si="8"/>
        <v>0</v>
      </c>
    </row>
    <row r="75" spans="1:7" x14ac:dyDescent="0.2">
      <c r="A75" s="36" t="s">
        <v>75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f t="shared" si="8"/>
        <v>0</v>
      </c>
    </row>
    <row r="76" spans="1:7" x14ac:dyDescent="0.2">
      <c r="A76" s="37" t="s">
        <v>76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6">
        <f t="shared" si="8"/>
        <v>0</v>
      </c>
    </row>
    <row r="77" spans="1:7" x14ac:dyDescent="0.2">
      <c r="A77" s="38" t="s">
        <v>77</v>
      </c>
      <c r="B77" s="8">
        <f>B69+B65+B53+B43+B33+B23+B13+B5</f>
        <v>4017403856.9999995</v>
      </c>
      <c r="C77" s="8">
        <f t="shared" ref="C77:G77" si="9">C69+C65+C53+C43+C33+C23+C13+C5</f>
        <v>284173120.67999995</v>
      </c>
      <c r="D77" s="8">
        <f t="shared" si="9"/>
        <v>4301576977.6800003</v>
      </c>
      <c r="E77" s="8">
        <f t="shared" si="9"/>
        <v>859226902.18000007</v>
      </c>
      <c r="F77" s="8">
        <f t="shared" si="9"/>
        <v>841125270.46999991</v>
      </c>
      <c r="G77" s="10">
        <f t="shared" si="9"/>
        <v>3442350075.5000005</v>
      </c>
    </row>
    <row r="81" spans="2:7" x14ac:dyDescent="0.2">
      <c r="B81" s="43"/>
      <c r="C81" s="43"/>
      <c r="D81" s="43"/>
      <c r="E81" s="43"/>
      <c r="F81" s="43"/>
      <c r="G81" s="44"/>
    </row>
    <row r="82" spans="2:7" x14ac:dyDescent="0.2">
      <c r="B82" s="43"/>
      <c r="C82" s="43"/>
      <c r="D82" s="43"/>
      <c r="E82" s="43"/>
      <c r="F82" s="43"/>
    </row>
    <row r="83" spans="2:7" x14ac:dyDescent="0.2">
      <c r="B83" s="43"/>
      <c r="C83" s="43"/>
      <c r="D83" s="43"/>
      <c r="E83" s="43"/>
      <c r="F83" s="43"/>
      <c r="G83" s="43"/>
    </row>
    <row r="85" spans="2:7" x14ac:dyDescent="0.2">
      <c r="B85" s="44"/>
      <c r="C85" s="44"/>
      <c r="D85" s="44"/>
      <c r="E85" s="44"/>
      <c r="F85" s="44"/>
      <c r="G85" s="44"/>
    </row>
    <row r="86" spans="2:7" x14ac:dyDescent="0.2">
      <c r="E86" s="43"/>
      <c r="F86" s="43"/>
      <c r="G86" s="44"/>
    </row>
    <row r="90" spans="2:7" x14ac:dyDescent="0.2">
      <c r="E90" s="44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showGridLines="0" topLeftCell="A3" workbookViewId="0">
      <selection activeCell="J3" sqref="J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45" t="s">
        <v>130</v>
      </c>
      <c r="B1" s="46"/>
      <c r="C1" s="46"/>
      <c r="D1" s="46"/>
      <c r="E1" s="46"/>
      <c r="F1" s="46"/>
      <c r="G1" s="47"/>
    </row>
    <row r="2" spans="1:7" x14ac:dyDescent="0.2">
      <c r="A2" s="22"/>
      <c r="B2" s="25" t="s">
        <v>0</v>
      </c>
      <c r="C2" s="26"/>
      <c r="D2" s="26"/>
      <c r="E2" s="26"/>
      <c r="F2" s="27"/>
      <c r="G2" s="48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9"/>
    </row>
    <row r="4" spans="1:7" x14ac:dyDescent="0.2">
      <c r="A4" s="24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3"/>
      <c r="B5" s="9"/>
      <c r="C5" s="9"/>
      <c r="D5" s="9"/>
      <c r="E5" s="9"/>
      <c r="F5" s="9"/>
      <c r="G5" s="9"/>
    </row>
    <row r="6" spans="1:7" x14ac:dyDescent="0.2">
      <c r="A6" s="33" t="s">
        <v>78</v>
      </c>
      <c r="B6" s="40">
        <v>3807037226.3400002</v>
      </c>
      <c r="C6" s="40">
        <v>224031671.35999978</v>
      </c>
      <c r="D6" s="40">
        <v>4031068897.6999998</v>
      </c>
      <c r="E6" s="40">
        <v>829473974.09000003</v>
      </c>
      <c r="F6" s="40">
        <v>811932506.59000003</v>
      </c>
      <c r="G6" s="40">
        <f>D6-E6</f>
        <v>3201594923.6099997</v>
      </c>
    </row>
    <row r="7" spans="1:7" x14ac:dyDescent="0.2">
      <c r="A7" s="33"/>
      <c r="B7" s="40"/>
      <c r="C7" s="40"/>
      <c r="D7" s="40"/>
      <c r="E7" s="40"/>
      <c r="F7" s="40"/>
      <c r="G7" s="40"/>
    </row>
    <row r="8" spans="1:7" x14ac:dyDescent="0.2">
      <c r="A8" s="33" t="s">
        <v>79</v>
      </c>
      <c r="B8" s="40">
        <v>210366630.66</v>
      </c>
      <c r="C8" s="40">
        <v>60141449.32</v>
      </c>
      <c r="D8" s="40">
        <v>270508079.97999996</v>
      </c>
      <c r="E8" s="40">
        <v>29752928.090000007</v>
      </c>
      <c r="F8" s="40">
        <v>29192763.880000003</v>
      </c>
      <c r="G8" s="40">
        <f>D8-E8</f>
        <v>240755151.88999996</v>
      </c>
    </row>
    <row r="9" spans="1:7" x14ac:dyDescent="0.2">
      <c r="A9" s="33"/>
      <c r="B9" s="40"/>
      <c r="C9" s="40"/>
      <c r="D9" s="40"/>
      <c r="E9" s="40"/>
      <c r="F9" s="40"/>
      <c r="G9" s="40"/>
    </row>
    <row r="10" spans="1:7" x14ac:dyDescent="0.2">
      <c r="A10" s="33" t="s">
        <v>80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</row>
    <row r="11" spans="1:7" x14ac:dyDescent="0.2">
      <c r="A11" s="33"/>
      <c r="B11" s="40"/>
      <c r="C11" s="40"/>
      <c r="D11" s="40"/>
      <c r="E11" s="40"/>
      <c r="F11" s="40"/>
      <c r="G11" s="40"/>
    </row>
    <row r="12" spans="1:7" x14ac:dyDescent="0.2">
      <c r="A12" s="33" t="s">
        <v>41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x14ac:dyDescent="0.2">
      <c r="A13" s="33"/>
      <c r="B13" s="40"/>
      <c r="C13" s="40"/>
      <c r="D13" s="40"/>
      <c r="E13" s="40"/>
      <c r="F13" s="40"/>
      <c r="G13" s="40"/>
    </row>
    <row r="14" spans="1:7" x14ac:dyDescent="0.2">
      <c r="A14" s="33" t="s">
        <v>66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</row>
    <row r="15" spans="1:7" x14ac:dyDescent="0.2">
      <c r="A15" s="34"/>
      <c r="B15" s="41"/>
      <c r="C15" s="41"/>
      <c r="D15" s="41"/>
      <c r="E15" s="41"/>
      <c r="F15" s="41"/>
      <c r="G15" s="41"/>
    </row>
    <row r="16" spans="1:7" x14ac:dyDescent="0.2">
      <c r="A16" s="35" t="s">
        <v>77</v>
      </c>
      <c r="B16" s="42">
        <f>SUM(B6:B14)</f>
        <v>4017403857</v>
      </c>
      <c r="C16" s="42">
        <f t="shared" ref="C16:G16" si="0">SUM(C6:C14)</f>
        <v>284173120.67999977</v>
      </c>
      <c r="D16" s="42">
        <f t="shared" si="0"/>
        <v>4301576977.6799994</v>
      </c>
      <c r="E16" s="42">
        <f t="shared" si="0"/>
        <v>859226902.18000007</v>
      </c>
      <c r="F16" s="42">
        <f t="shared" si="0"/>
        <v>841125270.47000003</v>
      </c>
      <c r="G16" s="42">
        <f t="shared" si="0"/>
        <v>3442350075.4999995</v>
      </c>
    </row>
    <row r="19" spans="2:7" x14ac:dyDescent="0.2">
      <c r="B19" s="43"/>
      <c r="C19" s="43"/>
      <c r="D19" s="43"/>
      <c r="E19" s="43"/>
      <c r="F19" s="43"/>
      <c r="G19" s="43"/>
    </row>
    <row r="20" spans="2:7" x14ac:dyDescent="0.2">
      <c r="B20" s="43"/>
      <c r="C20" s="43"/>
      <c r="D20" s="43"/>
      <c r="E20" s="43"/>
      <c r="F20" s="43"/>
      <c r="G20" s="43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"/>
  <sheetViews>
    <sheetView showGridLines="0" topLeftCell="A14" workbookViewId="0">
      <selection activeCell="B18" sqref="B18:G18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45" t="s">
        <v>131</v>
      </c>
      <c r="B1" s="46"/>
      <c r="C1" s="46"/>
      <c r="D1" s="46"/>
      <c r="E1" s="46"/>
      <c r="F1" s="46"/>
      <c r="G1" s="47"/>
    </row>
    <row r="2" spans="1:7" x14ac:dyDescent="0.2">
      <c r="A2" s="12"/>
      <c r="B2" s="12"/>
      <c r="C2" s="12"/>
      <c r="D2" s="12"/>
      <c r="E2" s="12"/>
      <c r="F2" s="12"/>
      <c r="G2" s="12"/>
    </row>
    <row r="3" spans="1:7" x14ac:dyDescent="0.2">
      <c r="A3" s="22"/>
      <c r="B3" s="25" t="s">
        <v>0</v>
      </c>
      <c r="C3" s="26"/>
      <c r="D3" s="26"/>
      <c r="E3" s="26"/>
      <c r="F3" s="27"/>
      <c r="G3" s="48" t="s">
        <v>7</v>
      </c>
    </row>
    <row r="4" spans="1:7" ht="24.95" customHeight="1" x14ac:dyDescent="0.2">
      <c r="A4" s="2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9"/>
    </row>
    <row r="5" spans="1:7" x14ac:dyDescent="0.2">
      <c r="A5" s="24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11"/>
      <c r="B6" s="17"/>
      <c r="C6" s="17"/>
      <c r="D6" s="17"/>
      <c r="E6" s="17"/>
      <c r="F6" s="17"/>
      <c r="G6" s="17"/>
    </row>
    <row r="7" spans="1:7" x14ac:dyDescent="0.2">
      <c r="A7" s="29" t="s">
        <v>123</v>
      </c>
      <c r="B7" s="6">
        <v>1811001997.0000002</v>
      </c>
      <c r="C7" s="6">
        <v>45474401.100000001</v>
      </c>
      <c r="D7" s="6">
        <v>1856476398.1000018</v>
      </c>
      <c r="E7" s="6">
        <v>274548579.18000031</v>
      </c>
      <c r="F7" s="6">
        <v>265111215.27000001</v>
      </c>
      <c r="G7" s="6">
        <f>D7-E7</f>
        <v>1581927818.9200015</v>
      </c>
    </row>
    <row r="8" spans="1:7" x14ac:dyDescent="0.2">
      <c r="A8" s="29" t="s">
        <v>124</v>
      </c>
      <c r="B8" s="6">
        <v>897520292.7700001</v>
      </c>
      <c r="C8" s="6">
        <v>98505287.900000006</v>
      </c>
      <c r="D8" s="6">
        <v>996025580.66999996</v>
      </c>
      <c r="E8" s="6">
        <v>251486550.80000007</v>
      </c>
      <c r="F8" s="6">
        <v>247967542.5099999</v>
      </c>
      <c r="G8" s="6">
        <f t="shared" ref="G8:G12" si="0">D8-E8</f>
        <v>744539029.86999989</v>
      </c>
    </row>
    <row r="9" spans="1:7" x14ac:dyDescent="0.2">
      <c r="A9" s="29" t="s">
        <v>125</v>
      </c>
      <c r="B9" s="6">
        <v>370119988.99000007</v>
      </c>
      <c r="C9" s="6">
        <v>43146238.820000015</v>
      </c>
      <c r="D9" s="6">
        <v>413266227.81000018</v>
      </c>
      <c r="E9" s="6">
        <v>91706860.760000005</v>
      </c>
      <c r="F9" s="6">
        <v>90850635.810000002</v>
      </c>
      <c r="G9" s="6">
        <f t="shared" si="0"/>
        <v>321559367.05000019</v>
      </c>
    </row>
    <row r="10" spans="1:7" x14ac:dyDescent="0.2">
      <c r="A10" s="29" t="s">
        <v>126</v>
      </c>
      <c r="B10" s="6">
        <v>316700751.79999977</v>
      </c>
      <c r="C10" s="6">
        <v>37061259.910000041</v>
      </c>
      <c r="D10" s="6">
        <v>353762011.71000016</v>
      </c>
      <c r="E10" s="6">
        <v>86516040.86999999</v>
      </c>
      <c r="F10" s="6">
        <v>85314391.049999997</v>
      </c>
      <c r="G10" s="6">
        <f t="shared" si="0"/>
        <v>267245970.84000015</v>
      </c>
    </row>
    <row r="11" spans="1:7" x14ac:dyDescent="0.2">
      <c r="A11" s="29" t="s">
        <v>127</v>
      </c>
      <c r="B11" s="6">
        <v>216780096.69000009</v>
      </c>
      <c r="C11" s="6">
        <v>30809867.659999952</v>
      </c>
      <c r="D11" s="6">
        <v>247589964.35000011</v>
      </c>
      <c r="E11" s="6">
        <v>53965766.560000002</v>
      </c>
      <c r="F11" s="6">
        <v>53334055.960000038</v>
      </c>
      <c r="G11" s="6">
        <f t="shared" si="0"/>
        <v>193624197.79000011</v>
      </c>
    </row>
    <row r="12" spans="1:7" x14ac:dyDescent="0.2">
      <c r="A12" s="29" t="s">
        <v>128</v>
      </c>
      <c r="B12" s="6">
        <v>405280729.74999982</v>
      </c>
      <c r="C12" s="6">
        <v>29176065.289999992</v>
      </c>
      <c r="D12" s="6">
        <v>434456795.04000002</v>
      </c>
      <c r="E12" s="6">
        <v>101003104.00999993</v>
      </c>
      <c r="F12" s="6">
        <v>98547429.869999975</v>
      </c>
      <c r="G12" s="6">
        <f t="shared" si="0"/>
        <v>333453691.03000009</v>
      </c>
    </row>
    <row r="13" spans="1:7" x14ac:dyDescent="0.2">
      <c r="A13" s="29"/>
      <c r="B13" s="6"/>
      <c r="C13" s="6"/>
      <c r="D13" s="6"/>
      <c r="E13" s="6"/>
      <c r="F13" s="6"/>
      <c r="G13" s="6"/>
    </row>
    <row r="14" spans="1:7" x14ac:dyDescent="0.2">
      <c r="A14" s="29"/>
      <c r="B14" s="6"/>
      <c r="C14" s="6"/>
      <c r="D14" s="6"/>
      <c r="E14" s="6"/>
      <c r="F14" s="6"/>
      <c r="G14" s="6"/>
    </row>
    <row r="15" spans="1:7" x14ac:dyDescent="0.2">
      <c r="A15" s="29"/>
      <c r="B15" s="7"/>
      <c r="C15" s="7"/>
      <c r="D15" s="7"/>
      <c r="E15" s="7"/>
      <c r="F15" s="7"/>
      <c r="G15" s="7"/>
    </row>
    <row r="16" spans="1:7" x14ac:dyDescent="0.2">
      <c r="A16" s="30" t="s">
        <v>77</v>
      </c>
      <c r="B16" s="10">
        <f>SUM(B7:B15)</f>
        <v>4017403857.0000005</v>
      </c>
      <c r="C16" s="10">
        <f t="shared" ref="C16:F16" si="1">SUM(C7:C15)</f>
        <v>284173120.68000007</v>
      </c>
      <c r="D16" s="10">
        <f t="shared" si="1"/>
        <v>4301576977.6800022</v>
      </c>
      <c r="E16" s="10">
        <f>SUM(E7:E15)</f>
        <v>859226902.18000031</v>
      </c>
      <c r="F16" s="10">
        <f t="shared" si="1"/>
        <v>841125270.46999991</v>
      </c>
      <c r="G16" s="10">
        <f>SUM(G7:G15)</f>
        <v>3442350075.5000019</v>
      </c>
    </row>
    <row r="18" spans="1:7" x14ac:dyDescent="0.2">
      <c r="B18" s="43"/>
      <c r="C18" s="43"/>
      <c r="D18" s="43"/>
      <c r="E18" s="43"/>
      <c r="F18" s="43"/>
      <c r="G18" s="43"/>
    </row>
    <row r="19" spans="1:7" ht="45" customHeight="1" x14ac:dyDescent="0.2">
      <c r="A19" s="45" t="s">
        <v>131</v>
      </c>
      <c r="B19" s="46"/>
      <c r="C19" s="46"/>
      <c r="D19" s="46"/>
      <c r="E19" s="46"/>
      <c r="F19" s="46"/>
      <c r="G19" s="47"/>
    </row>
    <row r="21" spans="1:7" x14ac:dyDescent="0.2">
      <c r="A21" s="22"/>
      <c r="B21" s="25" t="s">
        <v>0</v>
      </c>
      <c r="C21" s="26"/>
      <c r="D21" s="26"/>
      <c r="E21" s="26"/>
      <c r="F21" s="27"/>
      <c r="G21" s="48" t="s">
        <v>7</v>
      </c>
    </row>
    <row r="22" spans="1:7" ht="22.5" x14ac:dyDescent="0.2">
      <c r="A22" s="23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49"/>
    </row>
    <row r="23" spans="1:7" x14ac:dyDescent="0.2">
      <c r="A23" s="24"/>
      <c r="B23" s="4">
        <v>1</v>
      </c>
      <c r="C23" s="4">
        <v>2</v>
      </c>
      <c r="D23" s="4" t="s">
        <v>8</v>
      </c>
      <c r="E23" s="4">
        <v>4</v>
      </c>
      <c r="F23" s="4">
        <v>5</v>
      </c>
      <c r="G23" s="4" t="s">
        <v>9</v>
      </c>
    </row>
    <row r="24" spans="1:7" x14ac:dyDescent="0.2">
      <c r="A24" s="13"/>
      <c r="B24" s="14"/>
      <c r="C24" s="14"/>
      <c r="D24" s="14"/>
      <c r="E24" s="14"/>
      <c r="F24" s="14"/>
      <c r="G24" s="14"/>
    </row>
    <row r="25" spans="1:7" x14ac:dyDescent="0.2">
      <c r="A25" s="29" t="s">
        <v>81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x14ac:dyDescent="0.2">
      <c r="A26" s="29" t="s">
        <v>82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</row>
    <row r="27" spans="1:7" x14ac:dyDescent="0.2">
      <c r="A27" s="29" t="s">
        <v>83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</row>
    <row r="28" spans="1:7" x14ac:dyDescent="0.2">
      <c r="A28" s="29" t="s">
        <v>84</v>
      </c>
      <c r="B28" s="15">
        <v>4017403857.0000005</v>
      </c>
      <c r="C28" s="15">
        <v>284173120.68000007</v>
      </c>
      <c r="D28" s="15">
        <v>4301576977.6800022</v>
      </c>
      <c r="E28" s="15">
        <v>859226902.18000031</v>
      </c>
      <c r="F28" s="15">
        <v>841125270.46999991</v>
      </c>
      <c r="G28" s="15">
        <v>3442350075.5000019</v>
      </c>
    </row>
    <row r="29" spans="1:7" x14ac:dyDescent="0.2">
      <c r="A29" s="2"/>
      <c r="B29" s="16"/>
      <c r="C29" s="16"/>
      <c r="D29" s="16"/>
      <c r="E29" s="16"/>
      <c r="F29" s="16"/>
      <c r="G29" s="16"/>
    </row>
    <row r="30" spans="1:7" x14ac:dyDescent="0.2">
      <c r="A30" s="30" t="s">
        <v>77</v>
      </c>
      <c r="B30" s="10">
        <v>4017403857.0000005</v>
      </c>
      <c r="C30" s="10">
        <v>284173120.68000007</v>
      </c>
      <c r="D30" s="10">
        <v>4301576977.6800022</v>
      </c>
      <c r="E30" s="10">
        <v>859226902.18000031</v>
      </c>
      <c r="F30" s="10">
        <v>841125270.46999991</v>
      </c>
      <c r="G30" s="10">
        <v>3442350075.5000019</v>
      </c>
    </row>
    <row r="33" spans="1:7" ht="45" customHeight="1" x14ac:dyDescent="0.2">
      <c r="A33" s="45" t="s">
        <v>131</v>
      </c>
      <c r="B33" s="46"/>
      <c r="C33" s="46"/>
      <c r="D33" s="46"/>
      <c r="E33" s="46"/>
      <c r="F33" s="46"/>
      <c r="G33" s="47"/>
    </row>
    <row r="34" spans="1:7" x14ac:dyDescent="0.2">
      <c r="A34" s="22"/>
      <c r="B34" s="25" t="s">
        <v>0</v>
      </c>
      <c r="C34" s="26"/>
      <c r="D34" s="26"/>
      <c r="E34" s="26"/>
      <c r="F34" s="27"/>
      <c r="G34" s="48" t="s">
        <v>7</v>
      </c>
    </row>
    <row r="35" spans="1:7" ht="22.5" x14ac:dyDescent="0.2">
      <c r="A35" s="23" t="s">
        <v>1</v>
      </c>
      <c r="B35" s="3" t="s">
        <v>2</v>
      </c>
      <c r="C35" s="3" t="s">
        <v>3</v>
      </c>
      <c r="D35" s="3" t="s">
        <v>4</v>
      </c>
      <c r="E35" s="3" t="s">
        <v>5</v>
      </c>
      <c r="F35" s="3" t="s">
        <v>6</v>
      </c>
      <c r="G35" s="49"/>
    </row>
    <row r="36" spans="1:7" x14ac:dyDescent="0.2">
      <c r="A36" s="24"/>
      <c r="B36" s="4">
        <v>1</v>
      </c>
      <c r="C36" s="4">
        <v>2</v>
      </c>
      <c r="D36" s="4" t="s">
        <v>8</v>
      </c>
      <c r="E36" s="4">
        <v>4</v>
      </c>
      <c r="F36" s="4">
        <v>5</v>
      </c>
      <c r="G36" s="4" t="s">
        <v>9</v>
      </c>
    </row>
    <row r="37" spans="1:7" x14ac:dyDescent="0.2">
      <c r="A37" s="13"/>
      <c r="B37" s="14"/>
      <c r="C37" s="14"/>
      <c r="D37" s="14"/>
      <c r="E37" s="14"/>
      <c r="F37" s="14"/>
      <c r="G37" s="14"/>
    </row>
    <row r="38" spans="1:7" ht="22.5" x14ac:dyDescent="0.2">
      <c r="A38" s="31" t="s">
        <v>85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</row>
    <row r="39" spans="1:7" x14ac:dyDescent="0.2">
      <c r="A39" s="31"/>
      <c r="B39" s="15"/>
      <c r="C39" s="15"/>
      <c r="D39" s="15"/>
      <c r="E39" s="15"/>
      <c r="F39" s="15"/>
      <c r="G39" s="15"/>
    </row>
    <row r="40" spans="1:7" x14ac:dyDescent="0.2">
      <c r="A40" s="31" t="s">
        <v>86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</row>
    <row r="41" spans="1:7" x14ac:dyDescent="0.2">
      <c r="A41" s="31"/>
      <c r="B41" s="15"/>
      <c r="C41" s="15"/>
      <c r="D41" s="15"/>
      <c r="E41" s="15"/>
      <c r="F41" s="15"/>
      <c r="G41" s="15"/>
    </row>
    <row r="42" spans="1:7" ht="22.5" x14ac:dyDescent="0.2">
      <c r="A42" s="31" t="s">
        <v>87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</row>
    <row r="43" spans="1:7" x14ac:dyDescent="0.2">
      <c r="A43" s="31"/>
      <c r="B43" s="15"/>
      <c r="C43" s="15"/>
      <c r="D43" s="15"/>
      <c r="E43" s="15"/>
      <c r="F43" s="15"/>
      <c r="G43" s="15"/>
    </row>
    <row r="44" spans="1:7" ht="22.5" x14ac:dyDescent="0.2">
      <c r="A44" s="31" t="s">
        <v>88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</row>
    <row r="45" spans="1:7" x14ac:dyDescent="0.2">
      <c r="A45" s="31"/>
      <c r="B45" s="15"/>
      <c r="C45" s="15"/>
      <c r="D45" s="15"/>
      <c r="E45" s="15"/>
      <c r="F45" s="15"/>
      <c r="G45" s="15"/>
    </row>
    <row r="46" spans="1:7" ht="22.5" x14ac:dyDescent="0.2">
      <c r="A46" s="31" t="s">
        <v>89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</row>
    <row r="47" spans="1:7" x14ac:dyDescent="0.2">
      <c r="A47" s="31"/>
      <c r="B47" s="15"/>
      <c r="C47" s="15"/>
      <c r="D47" s="15"/>
      <c r="E47" s="15"/>
      <c r="F47" s="15"/>
      <c r="G47" s="15"/>
    </row>
    <row r="48" spans="1:7" ht="22.5" x14ac:dyDescent="0.2">
      <c r="A48" s="31" t="s">
        <v>90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</row>
    <row r="49" spans="1:7" x14ac:dyDescent="0.2">
      <c r="A49" s="31"/>
      <c r="B49" s="15"/>
      <c r="C49" s="15"/>
      <c r="D49" s="15"/>
      <c r="E49" s="15"/>
      <c r="F49" s="15"/>
      <c r="G49" s="15"/>
    </row>
    <row r="50" spans="1:7" x14ac:dyDescent="0.2">
      <c r="A50" s="31" t="s">
        <v>91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</row>
    <row r="51" spans="1:7" x14ac:dyDescent="0.2">
      <c r="A51" s="32"/>
      <c r="B51" s="16"/>
      <c r="C51" s="16"/>
      <c r="D51" s="16"/>
      <c r="E51" s="16"/>
      <c r="F51" s="16"/>
      <c r="G51" s="16"/>
    </row>
    <row r="52" spans="1:7" x14ac:dyDescent="0.2">
      <c r="A52" s="21" t="s">
        <v>77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</row>
  </sheetData>
  <sheetProtection formatCells="0" formatColumns="0" formatRows="0" insertRows="0" deleteRows="0" autoFilter="0"/>
  <mergeCells count="6">
    <mergeCell ref="G3:G4"/>
    <mergeCell ref="G21:G22"/>
    <mergeCell ref="G34:G35"/>
    <mergeCell ref="A1:G1"/>
    <mergeCell ref="A19:G19"/>
    <mergeCell ref="A33:G3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4"/>
  <sheetViews>
    <sheetView showGridLines="0" workbookViewId="0">
      <selection activeCell="L25" sqref="L25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45" t="s">
        <v>132</v>
      </c>
      <c r="B1" s="50"/>
      <c r="C1" s="50"/>
      <c r="D1" s="50"/>
      <c r="E1" s="50"/>
      <c r="F1" s="50"/>
      <c r="G1" s="51"/>
    </row>
    <row r="2" spans="1:7" x14ac:dyDescent="0.2">
      <c r="A2" s="22"/>
      <c r="B2" s="25" t="s">
        <v>0</v>
      </c>
      <c r="C2" s="26"/>
      <c r="D2" s="26"/>
      <c r="E2" s="26"/>
      <c r="F2" s="27"/>
      <c r="G2" s="48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9"/>
    </row>
    <row r="4" spans="1:7" x14ac:dyDescent="0.2">
      <c r="A4" s="24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0"/>
      <c r="B5" s="5"/>
      <c r="C5" s="5"/>
      <c r="D5" s="5"/>
      <c r="E5" s="5"/>
      <c r="F5" s="5"/>
      <c r="G5" s="5"/>
    </row>
    <row r="6" spans="1:7" x14ac:dyDescent="0.2">
      <c r="A6" s="18" t="s">
        <v>92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x14ac:dyDescent="0.2">
      <c r="A7" s="28" t="s">
        <v>93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</row>
    <row r="8" spans="1:7" x14ac:dyDescent="0.2">
      <c r="A8" s="28" t="s">
        <v>94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</row>
    <row r="9" spans="1:7" x14ac:dyDescent="0.2">
      <c r="A9" s="28" t="s">
        <v>95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">
      <c r="A10" s="28" t="s">
        <v>96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x14ac:dyDescent="0.2">
      <c r="A11" s="28" t="s">
        <v>97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">
      <c r="A12" s="28" t="s">
        <v>98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2">
      <c r="A13" s="28" t="s">
        <v>99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</row>
    <row r="14" spans="1:7" x14ac:dyDescent="0.2">
      <c r="A14" s="28" t="s">
        <v>36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</row>
    <row r="15" spans="1:7" x14ac:dyDescent="0.2">
      <c r="A15" s="19"/>
      <c r="B15" s="6"/>
      <c r="C15" s="6"/>
      <c r="D15" s="6"/>
      <c r="E15" s="6"/>
      <c r="F15" s="6"/>
      <c r="G15" s="6"/>
    </row>
    <row r="16" spans="1:7" x14ac:dyDescent="0.2">
      <c r="A16" s="18" t="s">
        <v>100</v>
      </c>
      <c r="B16" s="6">
        <f>SUM(B17:B23)</f>
        <v>3769878577.6399999</v>
      </c>
      <c r="C16" s="6">
        <f t="shared" ref="C16:G16" si="0">SUM(C17:C23)</f>
        <v>210799025.72999984</v>
      </c>
      <c r="D16" s="6">
        <f t="shared" si="0"/>
        <v>3980677603.3699999</v>
      </c>
      <c r="E16" s="6">
        <f t="shared" si="0"/>
        <v>816473257.56000006</v>
      </c>
      <c r="F16" s="6">
        <f t="shared" si="0"/>
        <v>798984363.73000169</v>
      </c>
      <c r="G16" s="6">
        <f t="shared" si="0"/>
        <v>3164204345.8099999</v>
      </c>
    </row>
    <row r="17" spans="1:7" x14ac:dyDescent="0.2">
      <c r="A17" s="28" t="s">
        <v>101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</row>
    <row r="18" spans="1:7" x14ac:dyDescent="0.2">
      <c r="A18" s="28" t="s">
        <v>102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</row>
    <row r="19" spans="1:7" x14ac:dyDescent="0.2">
      <c r="A19" s="28" t="s">
        <v>103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7" x14ac:dyDescent="0.2">
      <c r="A20" s="28" t="s">
        <v>104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">
      <c r="A21" s="28" t="s">
        <v>105</v>
      </c>
      <c r="B21" s="6">
        <v>3769878577.6399999</v>
      </c>
      <c r="C21" s="6">
        <v>210799025.72999984</v>
      </c>
      <c r="D21" s="6">
        <v>3980677603.3699999</v>
      </c>
      <c r="E21" s="6">
        <v>816473257.56000006</v>
      </c>
      <c r="F21" s="6">
        <v>798984363.73000169</v>
      </c>
      <c r="G21" s="6">
        <f>D21-E21</f>
        <v>3164204345.8099999</v>
      </c>
    </row>
    <row r="22" spans="1:7" x14ac:dyDescent="0.2">
      <c r="A22" s="28" t="s">
        <v>106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</row>
    <row r="23" spans="1:7" x14ac:dyDescent="0.2">
      <c r="A23" s="28" t="s">
        <v>107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x14ac:dyDescent="0.2">
      <c r="A24" s="19"/>
      <c r="B24" s="6"/>
      <c r="C24" s="6"/>
      <c r="D24" s="6"/>
      <c r="E24" s="6"/>
      <c r="F24" s="6"/>
      <c r="G24" s="6"/>
    </row>
    <row r="25" spans="1:7" x14ac:dyDescent="0.2">
      <c r="A25" s="18" t="s">
        <v>108</v>
      </c>
      <c r="B25" s="6">
        <f>SUM(B26:B34)</f>
        <v>247525279.36000028</v>
      </c>
      <c r="C25" s="6">
        <f t="shared" ref="C25:G25" si="1">SUM(C26:C34)</f>
        <v>73374094.950000033</v>
      </c>
      <c r="D25" s="6">
        <f t="shared" si="1"/>
        <v>320899374.31</v>
      </c>
      <c r="E25" s="6">
        <f t="shared" si="1"/>
        <v>42753644.619999968</v>
      </c>
      <c r="F25" s="6">
        <f t="shared" si="1"/>
        <v>42140906.740000002</v>
      </c>
      <c r="G25" s="6">
        <f t="shared" si="1"/>
        <v>278145729.69000006</v>
      </c>
    </row>
    <row r="26" spans="1:7" x14ac:dyDescent="0.2">
      <c r="A26" s="28" t="s">
        <v>109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">
      <c r="A27" s="28" t="s">
        <v>110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">
      <c r="A28" s="28" t="s">
        <v>111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">
      <c r="A29" s="28" t="s">
        <v>112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x14ac:dyDescent="0.2">
      <c r="A30" s="28" t="s">
        <v>113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7" x14ac:dyDescent="0.2">
      <c r="A31" s="28" t="s">
        <v>114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x14ac:dyDescent="0.2">
      <c r="A32" s="28" t="s">
        <v>115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x14ac:dyDescent="0.2">
      <c r="A33" s="28" t="s">
        <v>116</v>
      </c>
      <c r="B33" s="6">
        <v>247525279.36000028</v>
      </c>
      <c r="C33" s="6">
        <v>73374094.950000033</v>
      </c>
      <c r="D33" s="6">
        <v>320899374.31</v>
      </c>
      <c r="E33" s="6">
        <v>42753644.619999968</v>
      </c>
      <c r="F33" s="6">
        <v>42140906.740000002</v>
      </c>
      <c r="G33" s="6">
        <f>D33-E33</f>
        <v>278145729.69000006</v>
      </c>
    </row>
    <row r="34" spans="1:7" x14ac:dyDescent="0.2">
      <c r="A34" s="28" t="s">
        <v>117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19"/>
      <c r="B35" s="6"/>
      <c r="C35" s="6"/>
      <c r="D35" s="6"/>
      <c r="E35" s="6"/>
      <c r="F35" s="6"/>
      <c r="G35" s="6"/>
    </row>
    <row r="36" spans="1:7" x14ac:dyDescent="0.2">
      <c r="A36" s="18" t="s">
        <v>118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x14ac:dyDescent="0.2">
      <c r="A37" s="28" t="s">
        <v>119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</row>
    <row r="38" spans="1:7" ht="22.5" x14ac:dyDescent="0.2">
      <c r="A38" s="28" t="s">
        <v>120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x14ac:dyDescent="0.2">
      <c r="A39" s="28" t="s">
        <v>121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">
      <c r="A40" s="28" t="s">
        <v>122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">
      <c r="A41" s="19"/>
      <c r="B41" s="6"/>
      <c r="C41" s="6"/>
      <c r="D41" s="6"/>
      <c r="E41" s="6"/>
      <c r="F41" s="6"/>
      <c r="G41" s="6"/>
    </row>
    <row r="42" spans="1:7" x14ac:dyDescent="0.2">
      <c r="A42" s="21" t="s">
        <v>77</v>
      </c>
      <c r="B42" s="10">
        <f>B6+B16+B25+B36</f>
        <v>4017403857</v>
      </c>
      <c r="C42" s="10">
        <f t="shared" ref="C42:G42" si="2">C6+C16+C25+C36</f>
        <v>284173120.67999989</v>
      </c>
      <c r="D42" s="10">
        <f t="shared" si="2"/>
        <v>4301576977.6800003</v>
      </c>
      <c r="E42" s="10">
        <f t="shared" si="2"/>
        <v>859226902.18000007</v>
      </c>
      <c r="F42" s="10">
        <f t="shared" si="2"/>
        <v>841125270.4700017</v>
      </c>
      <c r="G42" s="10">
        <f t="shared" si="2"/>
        <v>3442350075.5</v>
      </c>
    </row>
    <row r="44" spans="1:7" x14ac:dyDescent="0.2">
      <c r="B44" s="43"/>
      <c r="C44" s="43"/>
      <c r="D44" s="43"/>
      <c r="E44" s="43"/>
      <c r="F44" s="43"/>
      <c r="G44" s="43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Omar Palacios</cp:lastModifiedBy>
  <cp:revision/>
  <dcterms:created xsi:type="dcterms:W3CDTF">2014-02-10T03:37:14Z</dcterms:created>
  <dcterms:modified xsi:type="dcterms:W3CDTF">2023-04-27T18:28:37Z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