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2024\1T2024\"/>
    </mc:Choice>
  </mc:AlternateContent>
  <xr:revisionPtr revIDLastSave="0" documentId="13_ncr:1_{4509149F-73B9-48C1-A8D9-725DA032B864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5" l="1"/>
  <c r="D36" i="5"/>
  <c r="E36" i="5"/>
  <c r="F36" i="5"/>
  <c r="G36" i="5"/>
  <c r="B36" i="5"/>
  <c r="C25" i="5"/>
  <c r="D25" i="5"/>
  <c r="E25" i="5"/>
  <c r="F25" i="5"/>
  <c r="B25" i="5"/>
  <c r="C16" i="5"/>
  <c r="C42" i="5" s="1"/>
  <c r="D16" i="5"/>
  <c r="E16" i="5"/>
  <c r="F16" i="5"/>
  <c r="B16" i="5"/>
  <c r="G6" i="5"/>
  <c r="C6" i="5"/>
  <c r="D6" i="5"/>
  <c r="E6" i="5"/>
  <c r="F6" i="5"/>
  <c r="B6" i="5"/>
  <c r="G37" i="5"/>
  <c r="G8" i="5"/>
  <c r="G9" i="5"/>
  <c r="G10" i="5"/>
  <c r="G11" i="5"/>
  <c r="G12" i="5"/>
  <c r="G13" i="5"/>
  <c r="G14" i="5"/>
  <c r="G17" i="5"/>
  <c r="G18" i="5"/>
  <c r="G19" i="5"/>
  <c r="G20" i="5"/>
  <c r="G21" i="5"/>
  <c r="G16" i="5" s="1"/>
  <c r="G22" i="5"/>
  <c r="G23" i="5"/>
  <c r="G26" i="5"/>
  <c r="G27" i="5"/>
  <c r="G28" i="5"/>
  <c r="G29" i="5"/>
  <c r="G30" i="5"/>
  <c r="G31" i="5"/>
  <c r="G32" i="5"/>
  <c r="G33" i="5"/>
  <c r="G25" i="5" s="1"/>
  <c r="G34" i="5"/>
  <c r="G38" i="5"/>
  <c r="G39" i="5"/>
  <c r="G40" i="5"/>
  <c r="G7" i="5"/>
  <c r="G14" i="4"/>
  <c r="G13" i="4"/>
  <c r="C16" i="4"/>
  <c r="D16" i="4"/>
  <c r="E16" i="4"/>
  <c r="F16" i="4"/>
  <c r="B16" i="4"/>
  <c r="G8" i="4"/>
  <c r="G9" i="4"/>
  <c r="G10" i="4"/>
  <c r="G11" i="4"/>
  <c r="G12" i="4"/>
  <c r="G7" i="4"/>
  <c r="G14" i="8"/>
  <c r="G12" i="8"/>
  <c r="G10" i="8"/>
  <c r="G8" i="8"/>
  <c r="G6" i="8"/>
  <c r="C16" i="8"/>
  <c r="D16" i="8"/>
  <c r="E16" i="8"/>
  <c r="F16" i="8"/>
  <c r="B16" i="8"/>
  <c r="G7" i="6"/>
  <c r="G8" i="6"/>
  <c r="G9" i="6"/>
  <c r="G10" i="6"/>
  <c r="G11" i="6"/>
  <c r="G12" i="6"/>
  <c r="G14" i="6"/>
  <c r="G15" i="6"/>
  <c r="G16" i="6"/>
  <c r="G17" i="6"/>
  <c r="G18" i="6"/>
  <c r="G19" i="6"/>
  <c r="G20" i="6"/>
  <c r="G21" i="6"/>
  <c r="G22" i="6"/>
  <c r="G24" i="6"/>
  <c r="G25" i="6"/>
  <c r="G26" i="6"/>
  <c r="G27" i="6"/>
  <c r="G28" i="6"/>
  <c r="G29" i="6"/>
  <c r="G30" i="6"/>
  <c r="G31" i="6"/>
  <c r="G32" i="6"/>
  <c r="G34" i="6"/>
  <c r="G35" i="6"/>
  <c r="G36" i="6"/>
  <c r="G37" i="6"/>
  <c r="G38" i="6"/>
  <c r="G39" i="6"/>
  <c r="G40" i="6"/>
  <c r="G41" i="6"/>
  <c r="G42" i="6"/>
  <c r="G44" i="6"/>
  <c r="G45" i="6"/>
  <c r="G46" i="6"/>
  <c r="G47" i="6"/>
  <c r="G48" i="6"/>
  <c r="G49" i="6"/>
  <c r="G50" i="6"/>
  <c r="G51" i="6"/>
  <c r="G52" i="6"/>
  <c r="G54" i="6"/>
  <c r="G55" i="6"/>
  <c r="G56" i="6"/>
  <c r="G58" i="6"/>
  <c r="G59" i="6"/>
  <c r="G60" i="6"/>
  <c r="G61" i="6"/>
  <c r="G62" i="6"/>
  <c r="G63" i="6"/>
  <c r="G64" i="6"/>
  <c r="G66" i="6"/>
  <c r="G67" i="6"/>
  <c r="G68" i="6"/>
  <c r="G70" i="6"/>
  <c r="G71" i="6"/>
  <c r="G72" i="6"/>
  <c r="G73" i="6"/>
  <c r="G74" i="6"/>
  <c r="G75" i="6"/>
  <c r="G76" i="6"/>
  <c r="G6" i="6"/>
  <c r="B43" i="6"/>
  <c r="C33" i="6"/>
  <c r="D33" i="6"/>
  <c r="E33" i="6"/>
  <c r="F33" i="6"/>
  <c r="B33" i="6"/>
  <c r="C69" i="6"/>
  <c r="D69" i="6"/>
  <c r="E69" i="6"/>
  <c r="F69" i="6"/>
  <c r="B69" i="6"/>
  <c r="C65" i="6"/>
  <c r="D65" i="6"/>
  <c r="E65" i="6"/>
  <c r="F65" i="6"/>
  <c r="B65" i="6"/>
  <c r="C57" i="6"/>
  <c r="D57" i="6"/>
  <c r="E57" i="6"/>
  <c r="F57" i="6"/>
  <c r="B57" i="6"/>
  <c r="C53" i="6"/>
  <c r="D53" i="6"/>
  <c r="E53" i="6"/>
  <c r="F53" i="6"/>
  <c r="B53" i="6"/>
  <c r="C43" i="6"/>
  <c r="D43" i="6"/>
  <c r="E43" i="6"/>
  <c r="F43" i="6"/>
  <c r="C23" i="6"/>
  <c r="D23" i="6"/>
  <c r="E23" i="6"/>
  <c r="F23" i="6"/>
  <c r="B23" i="6"/>
  <c r="C13" i="6"/>
  <c r="D13" i="6"/>
  <c r="E13" i="6"/>
  <c r="F13" i="6"/>
  <c r="B13" i="6"/>
  <c r="C5" i="6"/>
  <c r="D5" i="6"/>
  <c r="E5" i="6"/>
  <c r="F5" i="6"/>
  <c r="B5" i="6"/>
  <c r="G65" i="6" l="1"/>
  <c r="G69" i="6"/>
  <c r="G5" i="6"/>
  <c r="G57" i="6"/>
  <c r="G53" i="6"/>
  <c r="G13" i="6"/>
  <c r="G33" i="6"/>
  <c r="G43" i="6"/>
  <c r="G23" i="6"/>
  <c r="G16" i="4"/>
  <c r="D77" i="6"/>
  <c r="B77" i="6"/>
  <c r="C77" i="6"/>
  <c r="B42" i="5"/>
  <c r="G42" i="5"/>
  <c r="F42" i="5"/>
  <c r="E42" i="5"/>
  <c r="D42" i="5"/>
  <c r="G16" i="8"/>
  <c r="F77" i="6"/>
  <c r="E77" i="6"/>
  <c r="G77" i="6" l="1"/>
</calcChain>
</file>

<file path=xl/sharedStrings.xml><?xml version="1.0" encoding="utf-8"?>
<sst xmlns="http://schemas.openxmlformats.org/spreadsheetml/2006/main" count="204" uniqueCount="143">
  <si>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</si>
  <si>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</si>
  <si>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</si>
  <si>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</si>
  <si>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</si>
  <si>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</si>
  <si>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</si>
  <si>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</si>
  <si>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</si>
  <si>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</si>
  <si>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</si>
  <si>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</si>
  <si>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</si>
  <si>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</si>
  <si>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</si>
  <si>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</si>
  <si>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</si>
  <si>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</si>
  <si>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</si>
  <si>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</si>
  <si>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</si>
  <si>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</si>
  <si>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</si>
  <si>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</si>
  <si>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</si>
  <si>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</si>
  <si>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</si>
  <si>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</si>
  <si>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</si>
  <si>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</si>
  <si>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</si>
  <si>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</si>
  <si>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</si>
  <si>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</si>
  <si>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</si>
  <si>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</si>
  <si>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</si>
  <si>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</si>
  <si>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</si>
  <si>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</si>
  <si>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</si>
  <si>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</si>
  <si>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</si>
  <si>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</si>
  <si>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</si>
  <si>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</si>
  <si>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</si>
  <si>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</si>
  <si>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</si>
  <si>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</si>
  <si>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</si>
  <si>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</si>
  <si>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</si>
  <si>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</si>
  <si>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</si>
  <si>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</si>
  <si>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</si>
  <si>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</si>
  <si>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</si>
  <si>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</si>
  <si>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</si>
  <si>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</si>
  <si>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</si>
  <si>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</si>
  <si>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</si>
  <si>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</si>
  <si>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</si>
  <si>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</si>
  <si>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</si>
  <si>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</si>
  <si>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</si>
  <si>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</si>
  <si>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</si>
  <si>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</si>
  <si>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</si>
  <si>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</si>
  <si>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</si>
  <si>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</si>
  <si>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</si>
  <si>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</si>
  <si>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</si>
  <si>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Dependencia o Unidad Administrativa 8</t>
  </si>
  <si>
    <t>Dependencia o Unidad Administrativa xx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</si>
  <si>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</si>
  <si>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</si>
  <si>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</si>
  <si>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</si>
  <si>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</si>
  <si>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</si>
  <si>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</si>
  <si>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</si>
  <si>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</si>
  <si>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</si>
  <si>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</si>
  <si>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</si>
  <si>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</si>
  <si>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</si>
  <si>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</si>
  <si>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</si>
  <si>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</si>
  <si>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</si>
  <si>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</si>
  <si>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</si>
  <si>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</si>
  <si>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</si>
  <si>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</si>
  <si>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</si>
  <si>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</si>
  <si>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</si>
  <si>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</si>
  <si>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</si>
  <si>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</si>
  <si>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</si>
  <si>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</si>
  <si>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</si>
  <si>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</si>
  <si>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</si>
  <si>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</si>
  <si>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</si>
  <si>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</si>
  <si>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</si>
  <si>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</si>
  <si>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</si>
  <si>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</si>
  <si>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</si>
  <si>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</si>
  <si>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</si>
  <si>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</si>
  <si>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</si>
  <si>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Coordinación de la Política de Gobierno</t>
  </si>
  <si>
    <t>Universidad de Guanajuato
Estado Analítico del Ejercicio del Presupuesto de Egresos
Clasificación Económica (por Tipo de Gasto)
Del 01 de Enero al 31 de Marzo de 2024</t>
  </si>
  <si>
    <t>Universidad de Guanajuato
Estado Analítico del Ejercicio del Presupuesto de Egresos
Clasificación Administrativa
Del 01 de Enero al 31 de Marzo 2024</t>
  </si>
  <si>
    <t>Gobierno (Federal/Estatal/Municipal) de Guanajuato
Estado Analítico del Ejercicio del Presupuesto de Egresos
Clasificación Administrativa
Del 01 de Enero al 31 de Marzo de 2024</t>
  </si>
  <si>
    <t>Sector Paraestatal del Gobierno (Federal/Estatal/Municipal) de Guanajuato
Estado Analítico del Ejercicio del Presupuesto de Egresos
Clasificación Administrativa
Del 01 de Enero al 31 de Marzo de 2024</t>
  </si>
  <si>
    <t>Universidad de Guanajuato
Estado Analítico del Ejercicio del Presupuesto de Egresos
Clasificación Funcional (Finalidad y Función)
Del 01 de Enero al 31 de Marzo de 2024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</si>
  <si>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</si>
  <si>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</si>
  <si>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</si>
  <si>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</si>
  <si>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</si>
  <si>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</si>
  <si>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Bajo protesta de decir verdad declaramos que los Estados Financieros y sus notas, son razonablemente correctos y son responsabilidad del emisor.</t>
  </si>
  <si>
    <t>Universidad de Guanajuato
Estado Analítico del Ejercicio del Presupuesto de Egresos
Clasificación por Objeto del Gasto (Capítulo y Concepto)
Del 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</si>
</sst>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43" fontId="2" fillId="0" borderId="9" xfId="16" applyFont="1" applyBorder="1" applyProtection="1">
      <protection locked="0"/>
    </xf>
    <xf numFmtId="43" fontId="2" fillId="0" borderId="11" xfId="16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6" fillId="0" borderId="12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9" xfId="9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88</xdr:row>
      <xdr:rowOff>66674</xdr:rowOff>
    </xdr:from>
    <xdr:to>
      <xdr:col>0</xdr:col>
      <xdr:colOff>3181350</xdr:colOff>
      <xdr:row>92</xdr:row>
      <xdr:rowOff>74084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AEC1995-07A2-4BF2-9C57-8CE4C6048790}"/>
            </a:ext>
          </a:extLst>
        </xdr:cNvPr>
        <xdr:cNvSpPr txBox="1"/>
      </xdr:nvSpPr>
      <xdr:spPr>
        <a:xfrm>
          <a:off x="962025" y="1282064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809625</xdr:colOff>
      <xdr:row>88</xdr:row>
      <xdr:rowOff>19050</xdr:rowOff>
    </xdr:from>
    <xdr:to>
      <xdr:col>0</xdr:col>
      <xdr:colOff>3333750</xdr:colOff>
      <xdr:row>88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23AD4D7-071F-4BF1-B299-68EF494DC7BE}"/>
            </a:ext>
          </a:extLst>
        </xdr:cNvPr>
        <xdr:cNvCxnSpPr/>
      </xdr:nvCxnSpPr>
      <xdr:spPr>
        <a:xfrm>
          <a:off x="809625" y="127730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970492</xdr:colOff>
      <xdr:row>88</xdr:row>
      <xdr:rowOff>57149</xdr:rowOff>
    </xdr:from>
    <xdr:to>
      <xdr:col>5</xdr:col>
      <xdr:colOff>47625</xdr:colOff>
      <xdr:row>92</xdr:row>
      <xdr:rowOff>74084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C2ABEB2-A62A-41A7-BC4D-695FDBF9A118}"/>
            </a:ext>
          </a:extLst>
        </xdr:cNvPr>
        <xdr:cNvSpPr txBox="1"/>
      </xdr:nvSpPr>
      <xdr:spPr>
        <a:xfrm>
          <a:off x="5609167" y="1281112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541867</xdr:colOff>
      <xdr:row>88</xdr:row>
      <xdr:rowOff>0</xdr:rowOff>
    </xdr:from>
    <xdr:to>
      <xdr:col>4</xdr:col>
      <xdr:colOff>981075</xdr:colOff>
      <xdr:row>88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072AD0A-FC31-4FC8-97E8-F54541617F24}"/>
            </a:ext>
          </a:extLst>
        </xdr:cNvPr>
        <xdr:cNvCxnSpPr/>
      </xdr:nvCxnSpPr>
      <xdr:spPr>
        <a:xfrm>
          <a:off x="5180542" y="1275397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24</xdr:row>
      <xdr:rowOff>95249</xdr:rowOff>
    </xdr:from>
    <xdr:to>
      <xdr:col>0</xdr:col>
      <xdr:colOff>2533650</xdr:colOff>
      <xdr:row>28</xdr:row>
      <xdr:rowOff>102659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6D208438-1C3F-4AD6-807D-131BD181D05B}"/>
            </a:ext>
          </a:extLst>
        </xdr:cNvPr>
        <xdr:cNvSpPr txBox="1"/>
      </xdr:nvSpPr>
      <xdr:spPr>
        <a:xfrm>
          <a:off x="314325" y="413384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161925</xdr:colOff>
      <xdr:row>24</xdr:row>
      <xdr:rowOff>47625</xdr:rowOff>
    </xdr:from>
    <xdr:to>
      <xdr:col>0</xdr:col>
      <xdr:colOff>2686050</xdr:colOff>
      <xdr:row>24</xdr:row>
      <xdr:rowOff>47625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0910D97-FDAA-4D37-A821-DA83B7472F40}"/>
            </a:ext>
          </a:extLst>
        </xdr:cNvPr>
        <xdr:cNvCxnSpPr/>
      </xdr:nvCxnSpPr>
      <xdr:spPr>
        <a:xfrm>
          <a:off x="161925" y="40862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141817</xdr:colOff>
      <xdr:row>24</xdr:row>
      <xdr:rowOff>85724</xdr:rowOff>
    </xdr:from>
    <xdr:to>
      <xdr:col>5</xdr:col>
      <xdr:colOff>352425</xdr:colOff>
      <xdr:row>28</xdr:row>
      <xdr:rowOff>102659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97C8016E-1A99-4E06-B295-D38D33FE18EB}"/>
            </a:ext>
          </a:extLst>
        </xdr:cNvPr>
        <xdr:cNvSpPr txBox="1"/>
      </xdr:nvSpPr>
      <xdr:spPr>
        <a:xfrm>
          <a:off x="4961467" y="412432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760942</xdr:colOff>
      <xdr:row>24</xdr:row>
      <xdr:rowOff>28575</xdr:rowOff>
    </xdr:from>
    <xdr:to>
      <xdr:col>5</xdr:col>
      <xdr:colOff>238125</xdr:colOff>
      <xdr:row>24</xdr:row>
      <xdr:rowOff>28575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C7DC7CB4-BCE0-4DB8-A012-822BA09DACB3}"/>
            </a:ext>
          </a:extLst>
        </xdr:cNvPr>
        <xdr:cNvCxnSpPr/>
      </xdr:nvCxnSpPr>
      <xdr:spPr>
        <a:xfrm>
          <a:off x="4532842" y="406717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1263650</xdr:colOff>
      <xdr:row>63</xdr:row>
      <xdr:rowOff>114299</xdr:rowOff>
    </xdr:from>
    <xdr:to>
      <xdr:col>1</xdr:col>
      <xdr:colOff>6350</xdr:colOff>
      <xdr:row>67</xdr:row>
      <xdr:rowOff>121709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B8B3DE1-B57F-4A68-9D22-2D8E5875CF29}"/>
            </a:ext>
          </a:extLst>
        </xdr:cNvPr>
        <xdr:cNvSpPr txBox="1"/>
      </xdr:nvSpPr>
      <xdr:spPr>
        <a:xfrm>
          <a:off x="1263650" y="1159192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1111250</xdr:colOff>
      <xdr:row>63</xdr:row>
      <xdr:rowOff>66675</xdr:rowOff>
    </xdr:from>
    <xdr:to>
      <xdr:col>1</xdr:col>
      <xdr:colOff>158750</xdr:colOff>
      <xdr:row>63</xdr:row>
      <xdr:rowOff>66675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6284A79-A0FB-49C0-8741-BEFDB27F6DEB}"/>
            </a:ext>
          </a:extLst>
        </xdr:cNvPr>
        <xdr:cNvCxnSpPr/>
      </xdr:nvCxnSpPr>
      <xdr:spPr>
        <a:xfrm>
          <a:off x="1111250" y="115443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338667</xdr:colOff>
      <xdr:row>63</xdr:row>
      <xdr:rowOff>104774</xdr:rowOff>
    </xdr:from>
    <xdr:to>
      <xdr:col>5</xdr:col>
      <xdr:colOff>549275</xdr:colOff>
      <xdr:row>67</xdr:row>
      <xdr:rowOff>121709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B3F5BE3-D53E-44D7-86A7-B4862303B808}"/>
            </a:ext>
          </a:extLst>
        </xdr:cNvPr>
        <xdr:cNvSpPr txBox="1"/>
      </xdr:nvSpPr>
      <xdr:spPr>
        <a:xfrm>
          <a:off x="5910792" y="115823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957792</xdr:colOff>
      <xdr:row>63</xdr:row>
      <xdr:rowOff>47625</xdr:rowOff>
    </xdr:from>
    <xdr:to>
      <xdr:col>5</xdr:col>
      <xdr:colOff>434975</xdr:colOff>
      <xdr:row>63</xdr:row>
      <xdr:rowOff>47625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80677DA-6781-4697-89BA-7D22F15CFCB1}"/>
            </a:ext>
          </a:extLst>
        </xdr:cNvPr>
        <xdr:cNvCxnSpPr/>
      </xdr:nvCxnSpPr>
      <xdr:spPr>
        <a:xfrm>
          <a:off x="5482167" y="1152525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53</xdr:row>
      <xdr:rowOff>66674</xdr:rowOff>
    </xdr:from>
    <xdr:to>
      <xdr:col>0</xdr:col>
      <xdr:colOff>3533775</xdr:colOff>
      <xdr:row>57</xdr:row>
      <xdr:rowOff>74084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C690F9C-1852-41D4-A74A-B7B4ACA9367F}"/>
            </a:ext>
          </a:extLst>
        </xdr:cNvPr>
        <xdr:cNvSpPr txBox="1"/>
      </xdr:nvSpPr>
      <xdr:spPr>
        <a:xfrm>
          <a:off x="1314450" y="838199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1162050</xdr:colOff>
      <xdr:row>53</xdr:row>
      <xdr:rowOff>19050</xdr:rowOff>
    </xdr:from>
    <xdr:to>
      <xdr:col>0</xdr:col>
      <xdr:colOff>3686175</xdr:colOff>
      <xdr:row>53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38B5C06-4321-433D-B526-06600660DA2B}"/>
            </a:ext>
          </a:extLst>
        </xdr:cNvPr>
        <xdr:cNvCxnSpPr/>
      </xdr:nvCxnSpPr>
      <xdr:spPr>
        <a:xfrm>
          <a:off x="1162050" y="83343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103717</xdr:colOff>
      <xdr:row>53</xdr:row>
      <xdr:rowOff>57149</xdr:rowOff>
    </xdr:from>
    <xdr:to>
      <xdr:col>5</xdr:col>
      <xdr:colOff>314325</xdr:colOff>
      <xdr:row>57</xdr:row>
      <xdr:rowOff>74084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8363095-DA31-41AD-9896-8BEF56CD1BCA}"/>
            </a:ext>
          </a:extLst>
        </xdr:cNvPr>
        <xdr:cNvSpPr txBox="1"/>
      </xdr:nvSpPr>
      <xdr:spPr>
        <a:xfrm>
          <a:off x="5961592" y="83819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722842</xdr:colOff>
      <xdr:row>53</xdr:row>
      <xdr:rowOff>0</xdr:rowOff>
    </xdr:from>
    <xdr:to>
      <xdr:col>5</xdr:col>
      <xdr:colOff>200025</xdr:colOff>
      <xdr:row>53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30B546E-386F-423D-942E-2D10FD3BE2A2}"/>
            </a:ext>
          </a:extLst>
        </xdr:cNvPr>
        <xdr:cNvCxnSpPr/>
      </xdr:nvCxnSpPr>
      <xdr:spPr>
        <a:xfrm>
          <a:off x="5532967" y="831532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workbookViewId="0">
      <selection activeCell="A2" sqref="A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8" width="12" style="1"/>
    <col min="9" max="9" width="12.6640625" style="1" bestFit="1" customWidth="1"/>
    <col min="10" max="16384" width="12" style="1"/>
  </cols>
  <sheetData>
    <row r="1" spans="1:7" ht="45" customHeight="1" x14ac:dyDescent="0.2">
      <c r="A1" s="45" t="s">
        <v>142</v>
      </c>
      <c r="B1" s="46"/>
      <c r="C1" s="46"/>
      <c r="D1" s="46"/>
      <c r="E1" s="46"/>
      <c r="F1" s="46"/>
      <c r="G1" s="47"/>
    </row>
    <row r="2" spans="1:7" x14ac:dyDescent="0.2">
      <c r="A2" s="27"/>
      <c r="B2" s="17" t="s">
        <v>0</v>
      </c>
      <c r="C2" s="18"/>
      <c r="D2" s="18"/>
      <c r="E2" s="18"/>
      <c r="F2" s="19"/>
      <c r="G2" s="48" t="s">
        <v>7</v>
      </c>
    </row>
    <row r="3" spans="1:7" ht="24.95" customHeight="1" x14ac:dyDescent="0.2">
      <c r="A3" s="28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9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1" t="s">
        <v>10</v>
      </c>
      <c r="B5" s="5">
        <f>SUM(B6:B12)</f>
        <v>3517484620.29</v>
      </c>
      <c r="C5" s="5">
        <f t="shared" ref="C5:G5" si="0">SUM(C6:C12)</f>
        <v>-9127957.6199999899</v>
      </c>
      <c r="D5" s="5">
        <f t="shared" si="0"/>
        <v>3508356662.6700001</v>
      </c>
      <c r="E5" s="5">
        <f t="shared" si="0"/>
        <v>736453065.37</v>
      </c>
      <c r="F5" s="5">
        <f t="shared" si="0"/>
        <v>714449344.72000003</v>
      </c>
      <c r="G5" s="5">
        <f t="shared" si="0"/>
        <v>2771903597.2999997</v>
      </c>
    </row>
    <row r="6" spans="1:7" x14ac:dyDescent="0.2">
      <c r="A6" s="30" t="s">
        <v>11</v>
      </c>
      <c r="B6" s="6">
        <v>765629251.90999997</v>
      </c>
      <c r="C6" s="6">
        <v>-4147762.75</v>
      </c>
      <c r="D6" s="6">
        <v>761481489.15999997</v>
      </c>
      <c r="E6" s="6">
        <v>187662080.41</v>
      </c>
      <c r="F6" s="6">
        <v>187662080</v>
      </c>
      <c r="G6" s="6">
        <f>D6-E6</f>
        <v>573819408.75</v>
      </c>
    </row>
    <row r="7" spans="1:7" x14ac:dyDescent="0.2">
      <c r="A7" s="30" t="s">
        <v>12</v>
      </c>
      <c r="B7" s="6">
        <v>404619050.72000003</v>
      </c>
      <c r="C7" s="6">
        <v>39924345.640000015</v>
      </c>
      <c r="D7" s="6">
        <v>444543396.36000001</v>
      </c>
      <c r="E7" s="6">
        <v>87165472.379999995</v>
      </c>
      <c r="F7" s="6">
        <v>87164623.859999999</v>
      </c>
      <c r="G7" s="6">
        <f t="shared" ref="G7:G70" si="1">D7-E7</f>
        <v>357377923.98000002</v>
      </c>
    </row>
    <row r="8" spans="1:7" x14ac:dyDescent="0.2">
      <c r="A8" s="30" t="s">
        <v>13</v>
      </c>
      <c r="B8" s="6">
        <v>399378678.70999998</v>
      </c>
      <c r="C8" s="6">
        <v>1507366.64</v>
      </c>
      <c r="D8" s="6">
        <v>400886045.35000002</v>
      </c>
      <c r="E8" s="6">
        <v>68273758.109999999</v>
      </c>
      <c r="F8" s="6">
        <v>68272341.670000002</v>
      </c>
      <c r="G8" s="6">
        <f t="shared" si="1"/>
        <v>332612287.24000001</v>
      </c>
    </row>
    <row r="9" spans="1:7" x14ac:dyDescent="0.2">
      <c r="A9" s="30" t="s">
        <v>14</v>
      </c>
      <c r="B9" s="6">
        <v>468146259.94999999</v>
      </c>
      <c r="C9" s="6">
        <v>7076269.4299999997</v>
      </c>
      <c r="D9" s="6">
        <v>475222529.38</v>
      </c>
      <c r="E9" s="6">
        <v>105367742.47</v>
      </c>
      <c r="F9" s="6">
        <v>86418166.680000007</v>
      </c>
      <c r="G9" s="6">
        <f t="shared" si="1"/>
        <v>369854786.90999997</v>
      </c>
    </row>
    <row r="10" spans="1:7" x14ac:dyDescent="0.2">
      <c r="A10" s="30" t="s">
        <v>15</v>
      </c>
      <c r="B10" s="6">
        <v>985204487.61000001</v>
      </c>
      <c r="C10" s="6">
        <v>-333379.52</v>
      </c>
      <c r="D10" s="6">
        <v>984871108.09000003</v>
      </c>
      <c r="E10" s="6">
        <v>203652593.59999999</v>
      </c>
      <c r="F10" s="6">
        <v>200600714.75</v>
      </c>
      <c r="G10" s="6">
        <f t="shared" si="1"/>
        <v>781218514.49000001</v>
      </c>
    </row>
    <row r="11" spans="1:7" x14ac:dyDescent="0.2">
      <c r="A11" s="30" t="s">
        <v>16</v>
      </c>
      <c r="B11" s="6">
        <v>154888098.66999999</v>
      </c>
      <c r="C11" s="6">
        <v>-56862788.880000003</v>
      </c>
      <c r="D11" s="6">
        <v>98025309.790000007</v>
      </c>
      <c r="E11" s="6">
        <v>0</v>
      </c>
      <c r="F11" s="6">
        <v>0</v>
      </c>
      <c r="G11" s="6">
        <f t="shared" si="1"/>
        <v>98025309.790000007</v>
      </c>
    </row>
    <row r="12" spans="1:7" x14ac:dyDescent="0.2">
      <c r="A12" s="30" t="s">
        <v>17</v>
      </c>
      <c r="B12" s="6">
        <v>339618792.72000003</v>
      </c>
      <c r="C12" s="6">
        <v>3707991.82</v>
      </c>
      <c r="D12" s="6">
        <v>343326784.54000002</v>
      </c>
      <c r="E12" s="6">
        <v>84331418.400000006</v>
      </c>
      <c r="F12" s="6">
        <v>84331417.760000005</v>
      </c>
      <c r="G12" s="6">
        <f t="shared" si="1"/>
        <v>258995366.14000002</v>
      </c>
    </row>
    <row r="13" spans="1:7" x14ac:dyDescent="0.2">
      <c r="A13" s="21" t="s">
        <v>126</v>
      </c>
      <c r="B13" s="6">
        <f>SUM(B14:B22)</f>
        <v>115565656.38000001</v>
      </c>
      <c r="C13" s="6">
        <f t="shared" ref="C13:G13" si="2">SUM(C14:C22)</f>
        <v>31142925.23</v>
      </c>
      <c r="D13" s="6">
        <f t="shared" si="2"/>
        <v>146708581.60999998</v>
      </c>
      <c r="E13" s="6">
        <f t="shared" si="2"/>
        <v>13800619.540000001</v>
      </c>
      <c r="F13" s="6">
        <f t="shared" si="2"/>
        <v>12227021.15</v>
      </c>
      <c r="G13" s="6">
        <f t="shared" si="2"/>
        <v>132907962.06999999</v>
      </c>
    </row>
    <row r="14" spans="1:7" x14ac:dyDescent="0.2">
      <c r="A14" s="30" t="s">
        <v>18</v>
      </c>
      <c r="B14" s="6">
        <v>57418674.909999996</v>
      </c>
      <c r="C14" s="6">
        <v>22806828.699999999</v>
      </c>
      <c r="D14" s="6">
        <v>80225503.609999999</v>
      </c>
      <c r="E14" s="6">
        <v>4216496.2300000004</v>
      </c>
      <c r="F14" s="6">
        <v>3776211.69</v>
      </c>
      <c r="G14" s="6">
        <f t="shared" si="1"/>
        <v>76009007.379999995</v>
      </c>
    </row>
    <row r="15" spans="1:7" x14ac:dyDescent="0.2">
      <c r="A15" s="30" t="s">
        <v>19</v>
      </c>
      <c r="B15" s="6">
        <v>10050374</v>
      </c>
      <c r="C15" s="6">
        <v>670397.98</v>
      </c>
      <c r="D15" s="6">
        <v>10720771.98</v>
      </c>
      <c r="E15" s="6">
        <v>1780113.09</v>
      </c>
      <c r="F15" s="6">
        <v>1594446.11</v>
      </c>
      <c r="G15" s="6">
        <f t="shared" si="1"/>
        <v>8940658.8900000006</v>
      </c>
    </row>
    <row r="16" spans="1:7" x14ac:dyDescent="0.2">
      <c r="A16" s="30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0" t="s">
        <v>21</v>
      </c>
      <c r="B17" s="6">
        <v>8506117.8900000006</v>
      </c>
      <c r="C17" s="6">
        <v>672904.54</v>
      </c>
      <c r="D17" s="6">
        <v>9179022.4299999997</v>
      </c>
      <c r="E17" s="6">
        <v>1765081.3</v>
      </c>
      <c r="F17" s="6">
        <v>1540011.65</v>
      </c>
      <c r="G17" s="6">
        <f t="shared" si="1"/>
        <v>7413941.1299999999</v>
      </c>
    </row>
    <row r="18" spans="1:7" x14ac:dyDescent="0.2">
      <c r="A18" s="30" t="s">
        <v>22</v>
      </c>
      <c r="B18" s="6">
        <v>10041157.529999999</v>
      </c>
      <c r="C18" s="6">
        <v>3672722.57</v>
      </c>
      <c r="D18" s="6">
        <v>13713880.1</v>
      </c>
      <c r="E18" s="6">
        <v>1630283.76</v>
      </c>
      <c r="F18" s="6">
        <v>1487442.98</v>
      </c>
      <c r="G18" s="6">
        <f t="shared" si="1"/>
        <v>12083596.34</v>
      </c>
    </row>
    <row r="19" spans="1:7" x14ac:dyDescent="0.2">
      <c r="A19" s="30" t="s">
        <v>23</v>
      </c>
      <c r="B19" s="6">
        <v>16179613.609999999</v>
      </c>
      <c r="C19" s="6">
        <v>-142076.99</v>
      </c>
      <c r="D19" s="6">
        <v>16037536.619999999</v>
      </c>
      <c r="E19" s="6">
        <v>2746372.07</v>
      </c>
      <c r="F19" s="6">
        <v>2597017.81</v>
      </c>
      <c r="G19" s="6">
        <f t="shared" si="1"/>
        <v>13291164.549999999</v>
      </c>
    </row>
    <row r="20" spans="1:7" x14ac:dyDescent="0.2">
      <c r="A20" s="30" t="s">
        <v>24</v>
      </c>
      <c r="B20" s="6">
        <v>7038506.29</v>
      </c>
      <c r="C20" s="6">
        <v>2295495.63</v>
      </c>
      <c r="D20" s="6">
        <v>9334001.9199999999</v>
      </c>
      <c r="E20" s="6">
        <v>329166.69</v>
      </c>
      <c r="F20" s="6">
        <v>79378.98</v>
      </c>
      <c r="G20" s="6">
        <f t="shared" si="1"/>
        <v>9004835.2300000004</v>
      </c>
    </row>
    <row r="21" spans="1:7" x14ac:dyDescent="0.2">
      <c r="A21" s="30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f t="shared" si="1"/>
        <v>0</v>
      </c>
    </row>
    <row r="22" spans="1:7" x14ac:dyDescent="0.2">
      <c r="A22" s="30" t="s">
        <v>26</v>
      </c>
      <c r="B22" s="6">
        <v>6331212.1500000004</v>
      </c>
      <c r="C22" s="6">
        <v>1166652.8</v>
      </c>
      <c r="D22" s="6">
        <v>7497864.9500000002</v>
      </c>
      <c r="E22" s="6">
        <v>1333106.3999999999</v>
      </c>
      <c r="F22" s="6">
        <v>1152511.93</v>
      </c>
      <c r="G22" s="6">
        <f t="shared" si="1"/>
        <v>6164758.5500000007</v>
      </c>
    </row>
    <row r="23" spans="1:7" x14ac:dyDescent="0.2">
      <c r="A23" s="21" t="s">
        <v>27</v>
      </c>
      <c r="B23" s="6">
        <f>SUM(B24:B32)</f>
        <v>382725424.41999996</v>
      </c>
      <c r="C23" s="6">
        <f t="shared" ref="C23:G23" si="3">SUM(C24:C32)</f>
        <v>89482101.74000001</v>
      </c>
      <c r="D23" s="6">
        <f t="shared" si="3"/>
        <v>472207526.15999997</v>
      </c>
      <c r="E23" s="6">
        <f t="shared" si="3"/>
        <v>63155550.409999996</v>
      </c>
      <c r="F23" s="6">
        <f t="shared" si="3"/>
        <v>54696139.199999996</v>
      </c>
      <c r="G23" s="6">
        <f t="shared" si="3"/>
        <v>409051975.75</v>
      </c>
    </row>
    <row r="24" spans="1:7" x14ac:dyDescent="0.2">
      <c r="A24" s="30" t="s">
        <v>28</v>
      </c>
      <c r="B24" s="6">
        <v>58885599.420000002</v>
      </c>
      <c r="C24" s="6">
        <v>-2369135.5099999998</v>
      </c>
      <c r="D24" s="6">
        <v>56516463.909999996</v>
      </c>
      <c r="E24" s="6">
        <v>8980133.7300000004</v>
      </c>
      <c r="F24" s="6">
        <v>8882201.25</v>
      </c>
      <c r="G24" s="6">
        <f t="shared" si="1"/>
        <v>47536330.179999992</v>
      </c>
    </row>
    <row r="25" spans="1:7" x14ac:dyDescent="0.2">
      <c r="A25" s="30" t="s">
        <v>29</v>
      </c>
      <c r="B25" s="6">
        <v>51729104.920000002</v>
      </c>
      <c r="C25" s="6">
        <v>-3451470.8000000003</v>
      </c>
      <c r="D25" s="6">
        <v>48277634.120000005</v>
      </c>
      <c r="E25" s="6">
        <v>14515857.949999999</v>
      </c>
      <c r="F25" s="6">
        <v>14419632.93</v>
      </c>
      <c r="G25" s="6">
        <f t="shared" si="1"/>
        <v>33761776.170000002</v>
      </c>
    </row>
    <row r="26" spans="1:7" x14ac:dyDescent="0.2">
      <c r="A26" s="30" t="s">
        <v>30</v>
      </c>
      <c r="B26" s="6">
        <v>50419633.479999997</v>
      </c>
      <c r="C26" s="6">
        <v>18755851.629999999</v>
      </c>
      <c r="D26" s="6">
        <v>69175485.109999999</v>
      </c>
      <c r="E26" s="6">
        <v>5275559.99</v>
      </c>
      <c r="F26" s="6">
        <v>3761790.53</v>
      </c>
      <c r="G26" s="6">
        <f t="shared" si="1"/>
        <v>63899925.119999997</v>
      </c>
    </row>
    <row r="27" spans="1:7" x14ac:dyDescent="0.2">
      <c r="A27" s="30" t="s">
        <v>31</v>
      </c>
      <c r="B27" s="6">
        <v>13115308.369999999</v>
      </c>
      <c r="C27" s="6">
        <v>36224262.219999999</v>
      </c>
      <c r="D27" s="6">
        <v>49339570.590000004</v>
      </c>
      <c r="E27" s="6">
        <v>882330.9</v>
      </c>
      <c r="F27" s="6">
        <v>882330.9</v>
      </c>
      <c r="G27" s="6">
        <f t="shared" si="1"/>
        <v>48457239.690000005</v>
      </c>
    </row>
    <row r="28" spans="1:7" x14ac:dyDescent="0.2">
      <c r="A28" s="30" t="s">
        <v>32</v>
      </c>
      <c r="B28" s="6">
        <v>68642331.760000005</v>
      </c>
      <c r="C28" s="6">
        <v>33499876.329999998</v>
      </c>
      <c r="D28" s="6">
        <v>102142208.09</v>
      </c>
      <c r="E28" s="6">
        <v>14985556.43</v>
      </c>
      <c r="F28" s="6">
        <v>14736602.07</v>
      </c>
      <c r="G28" s="6">
        <f t="shared" si="1"/>
        <v>87156651.659999996</v>
      </c>
    </row>
    <row r="29" spans="1:7" x14ac:dyDescent="0.2">
      <c r="A29" s="30" t="s">
        <v>33</v>
      </c>
      <c r="B29" s="6">
        <v>10361885.220000001</v>
      </c>
      <c r="C29" s="6">
        <v>588482.74</v>
      </c>
      <c r="D29" s="6">
        <v>10950367.960000001</v>
      </c>
      <c r="E29" s="6">
        <v>340581.54</v>
      </c>
      <c r="F29" s="6">
        <v>336307.98</v>
      </c>
      <c r="G29" s="6">
        <f t="shared" si="1"/>
        <v>10609786.420000002</v>
      </c>
    </row>
    <row r="30" spans="1:7" x14ac:dyDescent="0.2">
      <c r="A30" s="30" t="s">
        <v>34</v>
      </c>
      <c r="B30" s="6">
        <v>16366124.720000001</v>
      </c>
      <c r="C30" s="6">
        <v>3864530.59</v>
      </c>
      <c r="D30" s="6">
        <v>20230655.309999999</v>
      </c>
      <c r="E30" s="6">
        <v>1391592.44</v>
      </c>
      <c r="F30" s="6">
        <v>1111438.19</v>
      </c>
      <c r="G30" s="6">
        <f t="shared" si="1"/>
        <v>18839062.869999997</v>
      </c>
    </row>
    <row r="31" spans="1:7" x14ac:dyDescent="0.2">
      <c r="A31" s="30" t="s">
        <v>35</v>
      </c>
      <c r="B31" s="6">
        <v>37109589.82</v>
      </c>
      <c r="C31" s="6">
        <v>1996160.04</v>
      </c>
      <c r="D31" s="6">
        <v>39105749.859999999</v>
      </c>
      <c r="E31" s="6">
        <v>2398625.7400000002</v>
      </c>
      <c r="F31" s="6">
        <v>1515282.86</v>
      </c>
      <c r="G31" s="6">
        <f t="shared" si="1"/>
        <v>36707124.119999997</v>
      </c>
    </row>
    <row r="32" spans="1:7" x14ac:dyDescent="0.2">
      <c r="A32" s="30" t="s">
        <v>36</v>
      </c>
      <c r="B32" s="6">
        <v>76095846.709999993</v>
      </c>
      <c r="C32" s="6">
        <v>373544.5</v>
      </c>
      <c r="D32" s="6">
        <v>76469391.209999993</v>
      </c>
      <c r="E32" s="6">
        <v>14385311.689999999</v>
      </c>
      <c r="F32" s="6">
        <v>9050552.4900000002</v>
      </c>
      <c r="G32" s="6">
        <f t="shared" si="1"/>
        <v>62084079.519999996</v>
      </c>
    </row>
    <row r="33" spans="1:7" x14ac:dyDescent="0.2">
      <c r="A33" s="21" t="s">
        <v>127</v>
      </c>
      <c r="B33" s="6">
        <f>SUM(B34:B42)</f>
        <v>93458832.920000002</v>
      </c>
      <c r="C33" s="6">
        <f t="shared" ref="C33:G33" si="4">SUM(C34:C42)</f>
        <v>81628213.049999997</v>
      </c>
      <c r="D33" s="6">
        <f t="shared" si="4"/>
        <v>175087045.97</v>
      </c>
      <c r="E33" s="6">
        <f t="shared" si="4"/>
        <v>19184814.670000002</v>
      </c>
      <c r="F33" s="6">
        <f t="shared" si="4"/>
        <v>17127421.129999999</v>
      </c>
      <c r="G33" s="6">
        <f t="shared" si="4"/>
        <v>155902231.30000001</v>
      </c>
    </row>
    <row r="34" spans="1:7" x14ac:dyDescent="0.2">
      <c r="A34" s="30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1"/>
        <v>0</v>
      </c>
    </row>
    <row r="35" spans="1:7" x14ac:dyDescent="0.2">
      <c r="A35" s="30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0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 t="shared" si="1"/>
        <v>0</v>
      </c>
    </row>
    <row r="37" spans="1:7" x14ac:dyDescent="0.2">
      <c r="A37" s="30" t="s">
        <v>40</v>
      </c>
      <c r="B37" s="6">
        <v>93428832.920000002</v>
      </c>
      <c r="C37" s="6">
        <v>81628213.049999997</v>
      </c>
      <c r="D37" s="6">
        <v>175057045.97</v>
      </c>
      <c r="E37" s="6">
        <v>19184814.670000002</v>
      </c>
      <c r="F37" s="6">
        <v>17127421.129999999</v>
      </c>
      <c r="G37" s="6">
        <f t="shared" si="1"/>
        <v>155872231.30000001</v>
      </c>
    </row>
    <row r="38" spans="1:7" x14ac:dyDescent="0.2">
      <c r="A38" s="30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0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0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0" t="s">
        <v>44</v>
      </c>
      <c r="B41" s="6">
        <v>30000</v>
      </c>
      <c r="C41" s="6">
        <v>0</v>
      </c>
      <c r="D41" s="6">
        <v>30000</v>
      </c>
      <c r="E41" s="6">
        <v>0</v>
      </c>
      <c r="F41" s="6">
        <v>0</v>
      </c>
      <c r="G41" s="6">
        <f t="shared" si="1"/>
        <v>30000</v>
      </c>
    </row>
    <row r="42" spans="1:7" x14ac:dyDescent="0.2">
      <c r="A42" s="30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21" t="s">
        <v>128</v>
      </c>
      <c r="B43" s="6">
        <f>SUM(B44:B52)</f>
        <v>106373797.29000001</v>
      </c>
      <c r="C43" s="6">
        <f t="shared" ref="C43:G43" si="5">SUM(C44:C52)</f>
        <v>15567608.120000001</v>
      </c>
      <c r="D43" s="6">
        <f t="shared" si="5"/>
        <v>121941405.41000003</v>
      </c>
      <c r="E43" s="6">
        <f t="shared" si="5"/>
        <v>10059963.080000002</v>
      </c>
      <c r="F43" s="6">
        <f t="shared" si="5"/>
        <v>9818952.6300000008</v>
      </c>
      <c r="G43" s="6">
        <f t="shared" si="5"/>
        <v>111881442.33000001</v>
      </c>
    </row>
    <row r="44" spans="1:7" x14ac:dyDescent="0.2">
      <c r="A44" s="30" t="s">
        <v>46</v>
      </c>
      <c r="B44" s="6">
        <v>67864907.049999997</v>
      </c>
      <c r="C44" s="6">
        <v>10890105.530000001</v>
      </c>
      <c r="D44" s="6">
        <v>78755012.580000028</v>
      </c>
      <c r="E44" s="6">
        <v>7724790.04</v>
      </c>
      <c r="F44" s="6">
        <v>7724790.04</v>
      </c>
      <c r="G44" s="6">
        <f t="shared" si="1"/>
        <v>71030222.540000021</v>
      </c>
    </row>
    <row r="45" spans="1:7" x14ac:dyDescent="0.2">
      <c r="A45" s="30" t="s">
        <v>47</v>
      </c>
      <c r="B45" s="6">
        <v>7375617.0700000003</v>
      </c>
      <c r="C45" s="6">
        <v>546858.99</v>
      </c>
      <c r="D45" s="6">
        <v>7922476.0599999996</v>
      </c>
      <c r="E45" s="6">
        <v>295190.45</v>
      </c>
      <c r="F45" s="6">
        <v>54180</v>
      </c>
      <c r="G45" s="6">
        <f t="shared" si="1"/>
        <v>7627285.6099999994</v>
      </c>
    </row>
    <row r="46" spans="1:7" x14ac:dyDescent="0.2">
      <c r="A46" s="30" t="s">
        <v>48</v>
      </c>
      <c r="B46" s="6">
        <v>22254584.379999999</v>
      </c>
      <c r="C46" s="6">
        <v>1807858.92</v>
      </c>
      <c r="D46" s="6">
        <v>24062443.300000001</v>
      </c>
      <c r="E46" s="6">
        <v>1188205.1399999999</v>
      </c>
      <c r="F46" s="6">
        <v>1188205.1399999999</v>
      </c>
      <c r="G46" s="6">
        <f t="shared" si="1"/>
        <v>22874238.16</v>
      </c>
    </row>
    <row r="47" spans="1:7" x14ac:dyDescent="0.2">
      <c r="A47" s="30" t="s">
        <v>49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f t="shared" si="1"/>
        <v>0</v>
      </c>
    </row>
    <row r="48" spans="1:7" x14ac:dyDescent="0.2">
      <c r="A48" s="30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1"/>
        <v>0</v>
      </c>
    </row>
    <row r="49" spans="1:9" x14ac:dyDescent="0.2">
      <c r="A49" s="30" t="s">
        <v>51</v>
      </c>
      <c r="B49" s="6">
        <v>8621568.0099999998</v>
      </c>
      <c r="C49" s="6">
        <v>1113790.3500000001</v>
      </c>
      <c r="D49" s="6">
        <v>9735358.3599999994</v>
      </c>
      <c r="E49" s="6">
        <v>798024.97</v>
      </c>
      <c r="F49" s="6">
        <v>798024.97</v>
      </c>
      <c r="G49" s="6">
        <f t="shared" si="1"/>
        <v>8937333.3899999987</v>
      </c>
    </row>
    <row r="50" spans="1:9" x14ac:dyDescent="0.2">
      <c r="A50" s="30" t="s">
        <v>52</v>
      </c>
      <c r="B50" s="6">
        <v>0</v>
      </c>
      <c r="C50" s="6">
        <v>56100</v>
      </c>
      <c r="D50" s="6">
        <v>56100</v>
      </c>
      <c r="E50" s="6">
        <v>0</v>
      </c>
      <c r="F50" s="6">
        <v>0</v>
      </c>
      <c r="G50" s="6">
        <f t="shared" si="1"/>
        <v>56100</v>
      </c>
    </row>
    <row r="51" spans="1:9" x14ac:dyDescent="0.2">
      <c r="A51" s="30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1"/>
        <v>0</v>
      </c>
    </row>
    <row r="52" spans="1:9" x14ac:dyDescent="0.2">
      <c r="A52" s="30" t="s">
        <v>54</v>
      </c>
      <c r="B52" s="6">
        <v>257120.78</v>
      </c>
      <c r="C52" s="6">
        <v>1152894.33</v>
      </c>
      <c r="D52" s="6">
        <v>1410015.11</v>
      </c>
      <c r="E52" s="6">
        <v>53752.480000000003</v>
      </c>
      <c r="F52" s="6">
        <v>53752.480000000003</v>
      </c>
      <c r="G52" s="6">
        <f t="shared" si="1"/>
        <v>1356262.6300000001</v>
      </c>
    </row>
    <row r="53" spans="1:9" x14ac:dyDescent="0.2">
      <c r="A53" s="21" t="s">
        <v>55</v>
      </c>
      <c r="B53" s="6">
        <f>SUM(B54:B56)</f>
        <v>59444180.700000003</v>
      </c>
      <c r="C53" s="6">
        <f t="shared" ref="C53:G53" si="6">SUM(C54:C56)</f>
        <v>13281853.490000002</v>
      </c>
      <c r="D53" s="6">
        <f t="shared" si="6"/>
        <v>72726034.190000027</v>
      </c>
      <c r="E53" s="6">
        <f t="shared" si="6"/>
        <v>21631029.100000001</v>
      </c>
      <c r="F53" s="6">
        <f t="shared" si="6"/>
        <v>21631029.100000001</v>
      </c>
      <c r="G53" s="6">
        <f t="shared" si="6"/>
        <v>51095005.090000026</v>
      </c>
    </row>
    <row r="54" spans="1:9" x14ac:dyDescent="0.2">
      <c r="A54" s="30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 t="shared" si="1"/>
        <v>0</v>
      </c>
    </row>
    <row r="55" spans="1:9" x14ac:dyDescent="0.2">
      <c r="A55" s="30" t="s">
        <v>57</v>
      </c>
      <c r="B55" s="6">
        <v>59444180.700000003</v>
      </c>
      <c r="C55" s="6">
        <v>13281853.490000002</v>
      </c>
      <c r="D55" s="6">
        <v>72726034.190000027</v>
      </c>
      <c r="E55" s="6">
        <v>21631029.100000001</v>
      </c>
      <c r="F55" s="6">
        <v>21631029.100000001</v>
      </c>
      <c r="G55" s="6">
        <f t="shared" si="1"/>
        <v>51095005.090000026</v>
      </c>
      <c r="I55" s="25"/>
    </row>
    <row r="56" spans="1:9" x14ac:dyDescent="0.2">
      <c r="A56" s="30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"/>
        <v>0</v>
      </c>
    </row>
    <row r="57" spans="1:9" x14ac:dyDescent="0.2">
      <c r="A57" s="21" t="s">
        <v>124</v>
      </c>
      <c r="B57" s="6">
        <f>SUM(B58:B64)</f>
        <v>0</v>
      </c>
      <c r="C57" s="6">
        <f t="shared" ref="C57:G57" si="7">SUM(C58:C64)</f>
        <v>0</v>
      </c>
      <c r="D57" s="6">
        <f t="shared" si="7"/>
        <v>0</v>
      </c>
      <c r="E57" s="6">
        <f t="shared" si="7"/>
        <v>0</v>
      </c>
      <c r="F57" s="6">
        <f t="shared" si="7"/>
        <v>0</v>
      </c>
      <c r="G57" s="6">
        <f t="shared" si="7"/>
        <v>0</v>
      </c>
    </row>
    <row r="58" spans="1:9" x14ac:dyDescent="0.2">
      <c r="A58" s="30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f t="shared" si="1"/>
        <v>0</v>
      </c>
    </row>
    <row r="59" spans="1:9" x14ac:dyDescent="0.2">
      <c r="A59" s="30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 t="shared" si="1"/>
        <v>0</v>
      </c>
    </row>
    <row r="60" spans="1:9" x14ac:dyDescent="0.2">
      <c r="A60" s="30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 t="shared" si="1"/>
        <v>0</v>
      </c>
    </row>
    <row r="61" spans="1:9" x14ac:dyDescent="0.2">
      <c r="A61" s="30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si="1"/>
        <v>0</v>
      </c>
    </row>
    <row r="62" spans="1:9" x14ac:dyDescent="0.2">
      <c r="A62" s="30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1"/>
        <v>0</v>
      </c>
    </row>
    <row r="63" spans="1:9" x14ac:dyDescent="0.2">
      <c r="A63" s="30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1"/>
        <v>0</v>
      </c>
    </row>
    <row r="64" spans="1:9" x14ac:dyDescent="0.2">
      <c r="A64" s="30" t="s">
        <v>65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21" t="s">
        <v>125</v>
      </c>
      <c r="B65" s="6">
        <f>SUM(B66:B68)</f>
        <v>0</v>
      </c>
      <c r="C65" s="6">
        <f t="shared" ref="C65:G65" si="8">SUM(C66:C68)</f>
        <v>0</v>
      </c>
      <c r="D65" s="6">
        <f t="shared" si="8"/>
        <v>0</v>
      </c>
      <c r="E65" s="6">
        <f t="shared" si="8"/>
        <v>0</v>
      </c>
      <c r="F65" s="6">
        <f t="shared" si="8"/>
        <v>0</v>
      </c>
      <c r="G65" s="6">
        <f t="shared" si="8"/>
        <v>0</v>
      </c>
    </row>
    <row r="66" spans="1:7" x14ac:dyDescent="0.2">
      <c r="A66" s="30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0" t="s">
        <v>67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0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21" t="s">
        <v>69</v>
      </c>
      <c r="B69" s="6">
        <f>SUM(B70:B76)</f>
        <v>0</v>
      </c>
      <c r="C69" s="6">
        <f t="shared" ref="C69:G69" si="9">SUM(C70:C76)</f>
        <v>0</v>
      </c>
      <c r="D69" s="6">
        <f t="shared" si="9"/>
        <v>0</v>
      </c>
      <c r="E69" s="6">
        <f t="shared" si="9"/>
        <v>0</v>
      </c>
      <c r="F69" s="6">
        <f t="shared" si="9"/>
        <v>0</v>
      </c>
      <c r="G69" s="6">
        <f t="shared" si="9"/>
        <v>0</v>
      </c>
    </row>
    <row r="70" spans="1:7" x14ac:dyDescent="0.2">
      <c r="A70" s="30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f t="shared" si="1"/>
        <v>0</v>
      </c>
    </row>
    <row r="71" spans="1:7" x14ac:dyDescent="0.2">
      <c r="A71" s="30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f t="shared" ref="G71:G76" si="10">D71-E71</f>
        <v>0</v>
      </c>
    </row>
    <row r="72" spans="1:7" x14ac:dyDescent="0.2">
      <c r="A72" s="30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f t="shared" si="10"/>
        <v>0</v>
      </c>
    </row>
    <row r="73" spans="1:7" x14ac:dyDescent="0.2">
      <c r="A73" s="30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 t="shared" si="10"/>
        <v>0</v>
      </c>
    </row>
    <row r="74" spans="1:7" x14ac:dyDescent="0.2">
      <c r="A74" s="30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 t="shared" si="10"/>
        <v>0</v>
      </c>
    </row>
    <row r="75" spans="1:7" x14ac:dyDescent="0.2">
      <c r="A75" s="30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f t="shared" si="10"/>
        <v>0</v>
      </c>
    </row>
    <row r="76" spans="1:7" x14ac:dyDescent="0.2">
      <c r="A76" s="31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f t="shared" si="10"/>
        <v>0</v>
      </c>
    </row>
    <row r="77" spans="1:7" x14ac:dyDescent="0.2">
      <c r="A77" s="32" t="s">
        <v>77</v>
      </c>
      <c r="B77" s="8">
        <f>B5+B13+B23+B33+B43+B53+B57+B65+B69</f>
        <v>4275052512</v>
      </c>
      <c r="C77" s="8">
        <f t="shared" ref="C77:G77" si="11">C5+C13+C23+C33+C43+C53+C57+C65+C69</f>
        <v>221974744.01000005</v>
      </c>
      <c r="D77" s="8">
        <f t="shared" si="11"/>
        <v>4497027256.0099993</v>
      </c>
      <c r="E77" s="8">
        <f t="shared" si="11"/>
        <v>864285042.16999996</v>
      </c>
      <c r="F77" s="8">
        <f t="shared" si="11"/>
        <v>829949907.93000007</v>
      </c>
      <c r="G77" s="8">
        <f t="shared" si="11"/>
        <v>3632742213.8400002</v>
      </c>
    </row>
    <row r="79" spans="1:7" ht="12" x14ac:dyDescent="0.2">
      <c r="A79" s="26" t="s">
        <v>141</v>
      </c>
    </row>
    <row r="83" spans="2:7" x14ac:dyDescent="0.2">
      <c r="B83" s="25"/>
      <c r="C83" s="25"/>
      <c r="D83" s="25"/>
      <c r="E83" s="25"/>
      <c r="F83" s="25"/>
      <c r="G83" s="25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0" t="s">
        <v>130</v>
      </c>
      <c r="B1" s="51"/>
      <c r="C1" s="51"/>
      <c r="D1" s="51"/>
      <c r="E1" s="51"/>
      <c r="F1" s="51"/>
      <c r="G1" s="52"/>
    </row>
    <row r="2" spans="1:7" x14ac:dyDescent="0.2">
      <c r="A2" s="27"/>
      <c r="B2" s="17" t="s">
        <v>0</v>
      </c>
      <c r="C2" s="18"/>
      <c r="D2" s="18"/>
      <c r="E2" s="18"/>
      <c r="F2" s="19"/>
      <c r="G2" s="48" t="s">
        <v>7</v>
      </c>
    </row>
    <row r="3" spans="1:7" ht="24.95" customHeight="1" x14ac:dyDescent="0.2">
      <c r="A3" s="28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9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3"/>
      <c r="B5" s="22"/>
      <c r="C5" s="22"/>
      <c r="D5" s="22"/>
      <c r="E5" s="22"/>
      <c r="F5" s="22"/>
      <c r="G5" s="22"/>
    </row>
    <row r="6" spans="1:7" x14ac:dyDescent="0.2">
      <c r="A6" s="33" t="s">
        <v>78</v>
      </c>
      <c r="B6" s="23">
        <v>4109234534.0099998</v>
      </c>
      <c r="C6" s="23">
        <v>193125282.40000039</v>
      </c>
      <c r="D6" s="23">
        <v>4302359816.4099998</v>
      </c>
      <c r="E6" s="23">
        <v>832594049.98999965</v>
      </c>
      <c r="F6" s="23">
        <v>798499926.20000005</v>
      </c>
      <c r="G6" s="23">
        <f>D6-E6</f>
        <v>3469765766.4200001</v>
      </c>
    </row>
    <row r="7" spans="1:7" x14ac:dyDescent="0.2">
      <c r="A7" s="33"/>
      <c r="B7" s="23"/>
      <c r="C7" s="23"/>
      <c r="D7" s="23"/>
      <c r="E7" s="23"/>
      <c r="F7" s="23"/>
      <c r="G7" s="23"/>
    </row>
    <row r="8" spans="1:7" x14ac:dyDescent="0.2">
      <c r="A8" s="33" t="s">
        <v>79</v>
      </c>
      <c r="B8" s="23">
        <v>165817977.98999998</v>
      </c>
      <c r="C8" s="23">
        <v>28849461.610000003</v>
      </c>
      <c r="D8" s="23">
        <v>194667439.60000002</v>
      </c>
      <c r="E8" s="23">
        <v>31690992.179999996</v>
      </c>
      <c r="F8" s="23">
        <v>31449981.73</v>
      </c>
      <c r="G8" s="23">
        <f>D8-E8</f>
        <v>162976447.42000002</v>
      </c>
    </row>
    <row r="9" spans="1:7" x14ac:dyDescent="0.2">
      <c r="A9" s="33"/>
      <c r="B9" s="23"/>
      <c r="C9" s="23"/>
      <c r="D9" s="23"/>
      <c r="E9" s="23"/>
      <c r="F9" s="23"/>
      <c r="G9" s="23"/>
    </row>
    <row r="10" spans="1:7" x14ac:dyDescent="0.2">
      <c r="A10" s="33" t="s">
        <v>80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f>D10-E10</f>
        <v>0</v>
      </c>
    </row>
    <row r="11" spans="1:7" x14ac:dyDescent="0.2">
      <c r="A11" s="33"/>
      <c r="B11" s="23"/>
      <c r="C11" s="23"/>
      <c r="D11" s="23"/>
      <c r="E11" s="23"/>
      <c r="F11" s="23"/>
      <c r="G11" s="23"/>
    </row>
    <row r="12" spans="1:7" x14ac:dyDescent="0.2">
      <c r="A12" s="33" t="s">
        <v>41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>D12-E12</f>
        <v>0</v>
      </c>
    </row>
    <row r="13" spans="1:7" x14ac:dyDescent="0.2">
      <c r="A13" s="33"/>
      <c r="B13" s="23"/>
      <c r="C13" s="23"/>
      <c r="D13" s="23"/>
      <c r="E13" s="23"/>
      <c r="F13" s="23"/>
      <c r="G13" s="23"/>
    </row>
    <row r="14" spans="1:7" x14ac:dyDescent="0.2">
      <c r="A14" s="33" t="s">
        <v>66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>D14-E14</f>
        <v>0</v>
      </c>
    </row>
    <row r="15" spans="1:7" x14ac:dyDescent="0.2">
      <c r="A15" s="34"/>
      <c r="B15" s="9"/>
      <c r="C15" s="9"/>
      <c r="D15" s="9"/>
      <c r="E15" s="9"/>
      <c r="F15" s="9"/>
      <c r="G15" s="9"/>
    </row>
    <row r="16" spans="1:7" x14ac:dyDescent="0.2">
      <c r="A16" s="35" t="s">
        <v>77</v>
      </c>
      <c r="B16" s="8">
        <f>SUM(B6:B15)</f>
        <v>4275052511.9999995</v>
      </c>
      <c r="C16" s="8">
        <f t="shared" ref="C16:G16" si="0">SUM(C6:C15)</f>
        <v>221974744.01000041</v>
      </c>
      <c r="D16" s="8">
        <f t="shared" si="0"/>
        <v>4497027256.0100002</v>
      </c>
      <c r="E16" s="8">
        <f t="shared" si="0"/>
        <v>864285042.1699996</v>
      </c>
      <c r="F16" s="8">
        <f t="shared" si="0"/>
        <v>829949907.93000007</v>
      </c>
      <c r="G16" s="8">
        <f t="shared" si="0"/>
        <v>3632742213.8400002</v>
      </c>
    </row>
    <row r="18" spans="1:1" ht="12" x14ac:dyDescent="0.2">
      <c r="A18" s="26" t="s">
        <v>141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131</v>
      </c>
      <c r="B1" s="46"/>
      <c r="C1" s="46"/>
      <c r="D1" s="46"/>
      <c r="E1" s="46"/>
      <c r="F1" s="46"/>
      <c r="G1" s="47"/>
    </row>
    <row r="2" spans="1:7" x14ac:dyDescent="0.2">
      <c r="A2" s="11"/>
      <c r="B2" s="11"/>
      <c r="C2" s="11"/>
      <c r="D2" s="11"/>
      <c r="E2" s="11"/>
      <c r="F2" s="11"/>
      <c r="G2" s="11"/>
    </row>
    <row r="3" spans="1:7" x14ac:dyDescent="0.2">
      <c r="A3" s="27"/>
      <c r="B3" s="17" t="s">
        <v>0</v>
      </c>
      <c r="C3" s="18"/>
      <c r="D3" s="18"/>
      <c r="E3" s="18"/>
      <c r="F3" s="19"/>
      <c r="G3" s="48" t="s">
        <v>7</v>
      </c>
    </row>
    <row r="4" spans="1:7" ht="24.95" customHeight="1" x14ac:dyDescent="0.2">
      <c r="A4" s="28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9"/>
    </row>
    <row r="5" spans="1:7" x14ac:dyDescent="0.2">
      <c r="A5" s="29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41"/>
      <c r="B6" s="15"/>
      <c r="C6" s="15"/>
      <c r="D6" s="15"/>
      <c r="E6" s="15"/>
      <c r="F6" s="15"/>
      <c r="G6" s="15"/>
    </row>
    <row r="7" spans="1:7" x14ac:dyDescent="0.2">
      <c r="A7" s="20" t="s">
        <v>135</v>
      </c>
      <c r="B7" s="6">
        <v>1948329469.7699993</v>
      </c>
      <c r="C7" s="6">
        <v>20191543.010000028</v>
      </c>
      <c r="D7" s="6">
        <v>1968521012.7800038</v>
      </c>
      <c r="E7" s="6">
        <v>286392748.60999954</v>
      </c>
      <c r="F7" s="6">
        <v>274927759.01999998</v>
      </c>
      <c r="G7" s="6">
        <f>D7-E7</f>
        <v>1682128264.1700044</v>
      </c>
    </row>
    <row r="8" spans="1:7" x14ac:dyDescent="0.2">
      <c r="A8" s="20" t="s">
        <v>136</v>
      </c>
      <c r="B8" s="6">
        <v>938747661.19000006</v>
      </c>
      <c r="C8" s="6">
        <v>77125333.430000007</v>
      </c>
      <c r="D8" s="6">
        <v>1015872994.6199982</v>
      </c>
      <c r="E8" s="6">
        <v>235176182.7400001</v>
      </c>
      <c r="F8" s="6">
        <v>225700428.29000017</v>
      </c>
      <c r="G8" s="6">
        <f t="shared" ref="G8:G14" si="0">D8-E8</f>
        <v>780696811.87999809</v>
      </c>
    </row>
    <row r="9" spans="1:7" x14ac:dyDescent="0.2">
      <c r="A9" s="20" t="s">
        <v>137</v>
      </c>
      <c r="B9" s="6">
        <v>380727177.66000003</v>
      </c>
      <c r="C9" s="6">
        <v>43040016.419999994</v>
      </c>
      <c r="D9" s="6">
        <v>423767194.07999998</v>
      </c>
      <c r="E9" s="6">
        <v>90840093.400000006</v>
      </c>
      <c r="F9" s="6">
        <v>87537330.560000017</v>
      </c>
      <c r="G9" s="6">
        <f t="shared" si="0"/>
        <v>332927100.67999995</v>
      </c>
    </row>
    <row r="10" spans="1:7" x14ac:dyDescent="0.2">
      <c r="A10" s="20" t="s">
        <v>138</v>
      </c>
      <c r="B10" s="6">
        <v>337557797.97000003</v>
      </c>
      <c r="C10" s="6">
        <v>26902054.970000044</v>
      </c>
      <c r="D10" s="6">
        <v>364459852.93999982</v>
      </c>
      <c r="E10" s="6">
        <v>87971529.120000005</v>
      </c>
      <c r="F10" s="6">
        <v>84541550.450000003</v>
      </c>
      <c r="G10" s="6">
        <f t="shared" si="0"/>
        <v>276488323.81999981</v>
      </c>
    </row>
    <row r="11" spans="1:7" x14ac:dyDescent="0.2">
      <c r="A11" s="20" t="s">
        <v>139</v>
      </c>
      <c r="B11" s="6">
        <v>228340841.75</v>
      </c>
      <c r="C11" s="6">
        <v>23488845.290000014</v>
      </c>
      <c r="D11" s="6">
        <v>251829687.04000008</v>
      </c>
      <c r="E11" s="6">
        <v>63177232.87000002</v>
      </c>
      <c r="F11" s="6">
        <v>61014306.309999987</v>
      </c>
      <c r="G11" s="6">
        <f t="shared" si="0"/>
        <v>188652454.17000008</v>
      </c>
    </row>
    <row r="12" spans="1:7" x14ac:dyDescent="0.2">
      <c r="A12" s="20" t="s">
        <v>140</v>
      </c>
      <c r="B12" s="6">
        <v>441349563.66000003</v>
      </c>
      <c r="C12" s="6">
        <v>31226950.890000049</v>
      </c>
      <c r="D12" s="6">
        <v>472576514.54999995</v>
      </c>
      <c r="E12" s="6">
        <v>100727255.4300001</v>
      </c>
      <c r="F12" s="6">
        <v>96228533.299999997</v>
      </c>
      <c r="G12" s="6">
        <f t="shared" si="0"/>
        <v>371849259.11999989</v>
      </c>
    </row>
    <row r="13" spans="1:7" x14ac:dyDescent="0.2">
      <c r="A13" s="20" t="s">
        <v>81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0"/>
        <v>0</v>
      </c>
    </row>
    <row r="14" spans="1:7" x14ac:dyDescent="0.2">
      <c r="A14" s="20" t="s">
        <v>82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 t="shared" si="0"/>
        <v>0</v>
      </c>
    </row>
    <row r="15" spans="1:7" x14ac:dyDescent="0.2">
      <c r="A15" s="20"/>
      <c r="B15" s="7"/>
      <c r="C15" s="7"/>
      <c r="D15" s="7"/>
      <c r="E15" s="7"/>
      <c r="F15" s="7"/>
      <c r="G15" s="7"/>
    </row>
    <row r="16" spans="1:7" x14ac:dyDescent="0.2">
      <c r="A16" s="40" t="s">
        <v>77</v>
      </c>
      <c r="B16" s="10">
        <f>SUM(B7:B15)</f>
        <v>4275052511.999999</v>
      </c>
      <c r="C16" s="10">
        <f t="shared" ref="C16:G16" si="1">SUM(C7:C15)</f>
        <v>221974744.01000011</v>
      </c>
      <c r="D16" s="10">
        <f t="shared" si="1"/>
        <v>4497027256.0100021</v>
      </c>
      <c r="E16" s="10">
        <f t="shared" si="1"/>
        <v>864285042.16999972</v>
      </c>
      <c r="F16" s="10">
        <f t="shared" si="1"/>
        <v>829949907.93000019</v>
      </c>
      <c r="G16" s="10">
        <f t="shared" si="1"/>
        <v>3632742213.8400021</v>
      </c>
    </row>
    <row r="19" spans="1:7" ht="45" customHeight="1" x14ac:dyDescent="0.2">
      <c r="A19" s="50" t="s">
        <v>132</v>
      </c>
      <c r="B19" s="51"/>
      <c r="C19" s="51"/>
      <c r="D19" s="51"/>
      <c r="E19" s="51"/>
      <c r="F19" s="51"/>
      <c r="G19" s="52"/>
    </row>
    <row r="21" spans="1:7" x14ac:dyDescent="0.2">
      <c r="A21" s="27"/>
      <c r="B21" s="17" t="s">
        <v>0</v>
      </c>
      <c r="C21" s="18"/>
      <c r="D21" s="18"/>
      <c r="E21" s="18"/>
      <c r="F21" s="19"/>
      <c r="G21" s="48" t="s">
        <v>7</v>
      </c>
    </row>
    <row r="22" spans="1:7" ht="22.5" x14ac:dyDescent="0.2">
      <c r="A22" s="28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49"/>
    </row>
    <row r="23" spans="1:7" x14ac:dyDescent="0.2">
      <c r="A23" s="29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36"/>
      <c r="B24" s="12"/>
      <c r="C24" s="12"/>
      <c r="D24" s="12"/>
      <c r="E24" s="12"/>
      <c r="F24" s="12"/>
      <c r="G24" s="12"/>
    </row>
    <row r="25" spans="1:7" x14ac:dyDescent="0.2">
      <c r="A25" s="20" t="s">
        <v>83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">
      <c r="A26" s="20" t="s">
        <v>84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">
      <c r="A27" s="20" t="s">
        <v>85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">
      <c r="A28" s="20" t="s">
        <v>86</v>
      </c>
      <c r="B28" s="13">
        <v>4275052511.999999</v>
      </c>
      <c r="C28" s="13">
        <v>221974744.01000011</v>
      </c>
      <c r="D28" s="13">
        <v>4497027256.0100021</v>
      </c>
      <c r="E28" s="13">
        <v>864285042.16999972</v>
      </c>
      <c r="F28" s="13">
        <v>829949907.93000019</v>
      </c>
      <c r="G28" s="13">
        <v>3632742213.8400021</v>
      </c>
    </row>
    <row r="29" spans="1:7" x14ac:dyDescent="0.2">
      <c r="A29" s="2"/>
      <c r="B29" s="14"/>
      <c r="C29" s="14"/>
      <c r="D29" s="14"/>
      <c r="E29" s="14"/>
      <c r="F29" s="14"/>
      <c r="G29" s="14"/>
    </row>
    <row r="30" spans="1:7" x14ac:dyDescent="0.2">
      <c r="A30" s="40" t="s">
        <v>77</v>
      </c>
      <c r="B30" s="10">
        <v>4275052511.999999</v>
      </c>
      <c r="C30" s="10">
        <v>221974744.01000011</v>
      </c>
      <c r="D30" s="10">
        <v>4497027256.0100021</v>
      </c>
      <c r="E30" s="10">
        <v>864285042.16999972</v>
      </c>
      <c r="F30" s="10">
        <v>829949907.93000019</v>
      </c>
      <c r="G30" s="10">
        <v>3632742213.8400021</v>
      </c>
    </row>
    <row r="33" spans="1:7" ht="45" customHeight="1" x14ac:dyDescent="0.2">
      <c r="A33" s="50" t="s">
        <v>133</v>
      </c>
      <c r="B33" s="51"/>
      <c r="C33" s="51"/>
      <c r="D33" s="51"/>
      <c r="E33" s="51"/>
      <c r="F33" s="51"/>
      <c r="G33" s="52"/>
    </row>
    <row r="34" spans="1:7" x14ac:dyDescent="0.2">
      <c r="A34" s="27"/>
      <c r="B34" s="17" t="s">
        <v>0</v>
      </c>
      <c r="C34" s="18"/>
      <c r="D34" s="18"/>
      <c r="E34" s="18"/>
      <c r="F34" s="19"/>
      <c r="G34" s="48" t="s">
        <v>7</v>
      </c>
    </row>
    <row r="35" spans="1:7" ht="22.5" x14ac:dyDescent="0.2">
      <c r="A35" s="28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49"/>
    </row>
    <row r="36" spans="1:7" x14ac:dyDescent="0.2">
      <c r="A36" s="29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36"/>
      <c r="B37" s="12"/>
      <c r="C37" s="12"/>
      <c r="D37" s="12"/>
      <c r="E37" s="12"/>
      <c r="F37" s="12"/>
      <c r="G37" s="12"/>
    </row>
    <row r="38" spans="1:7" ht="22.5" x14ac:dyDescent="0.2">
      <c r="A38" s="37" t="s">
        <v>87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x14ac:dyDescent="0.2">
      <c r="A39" s="37"/>
      <c r="B39" s="13"/>
      <c r="C39" s="13"/>
      <c r="D39" s="13"/>
      <c r="E39" s="13"/>
      <c r="F39" s="13"/>
      <c r="G39" s="13"/>
    </row>
    <row r="40" spans="1:7" x14ac:dyDescent="0.2">
      <c r="A40" s="37" t="s">
        <v>88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x14ac:dyDescent="0.2">
      <c r="A41" s="37"/>
      <c r="B41" s="13"/>
      <c r="C41" s="13"/>
      <c r="D41" s="13"/>
      <c r="E41" s="13"/>
      <c r="F41" s="13"/>
      <c r="G41" s="13"/>
    </row>
    <row r="42" spans="1:7" ht="22.5" x14ac:dyDescent="0.2">
      <c r="A42" s="37" t="s">
        <v>89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</row>
    <row r="43" spans="1:7" x14ac:dyDescent="0.2">
      <c r="A43" s="37"/>
      <c r="B43" s="13"/>
      <c r="C43" s="13"/>
      <c r="D43" s="13"/>
      <c r="E43" s="13"/>
      <c r="F43" s="13"/>
      <c r="G43" s="13"/>
    </row>
    <row r="44" spans="1:7" ht="22.5" x14ac:dyDescent="0.2">
      <c r="A44" s="37" t="s">
        <v>90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</row>
    <row r="45" spans="1:7" x14ac:dyDescent="0.2">
      <c r="A45" s="37"/>
      <c r="B45" s="13"/>
      <c r="C45" s="13"/>
      <c r="D45" s="13"/>
      <c r="E45" s="13"/>
      <c r="F45" s="13"/>
      <c r="G45" s="13"/>
    </row>
    <row r="46" spans="1:7" ht="22.5" x14ac:dyDescent="0.2">
      <c r="A46" s="37" t="s">
        <v>91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</row>
    <row r="47" spans="1:7" x14ac:dyDescent="0.2">
      <c r="A47" s="37"/>
      <c r="B47" s="13"/>
      <c r="C47" s="13"/>
      <c r="D47" s="13"/>
      <c r="E47" s="13"/>
      <c r="F47" s="13"/>
      <c r="G47" s="13"/>
    </row>
    <row r="48" spans="1:7" ht="22.5" x14ac:dyDescent="0.2">
      <c r="A48" s="37" t="s">
        <v>92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</row>
    <row r="49" spans="1:7" x14ac:dyDescent="0.2">
      <c r="A49" s="37"/>
      <c r="B49" s="13"/>
      <c r="C49" s="13"/>
      <c r="D49" s="13"/>
      <c r="E49" s="13"/>
      <c r="F49" s="13"/>
      <c r="G49" s="13"/>
    </row>
    <row r="50" spans="1:7" x14ac:dyDescent="0.2">
      <c r="A50" s="37" t="s">
        <v>93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</row>
    <row r="51" spans="1:7" x14ac:dyDescent="0.2">
      <c r="A51" s="38"/>
      <c r="B51" s="14"/>
      <c r="C51" s="14"/>
      <c r="D51" s="14"/>
      <c r="E51" s="14"/>
      <c r="F51" s="14"/>
      <c r="G51" s="14"/>
    </row>
    <row r="52" spans="1:7" x14ac:dyDescent="0.2">
      <c r="A52" s="39" t="s">
        <v>77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4" spans="1:7" ht="12" x14ac:dyDescent="0.2">
      <c r="A54" s="26" t="s">
        <v>141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zoomScaleNormal="100" workbookViewId="0">
      <selection activeCell="C21" sqref="C2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0" t="s">
        <v>134</v>
      </c>
      <c r="B1" s="53"/>
      <c r="C1" s="53"/>
      <c r="D1" s="53"/>
      <c r="E1" s="53"/>
      <c r="F1" s="53"/>
      <c r="G1" s="54"/>
    </row>
    <row r="2" spans="1:7" x14ac:dyDescent="0.2">
      <c r="A2" s="27"/>
      <c r="B2" s="17" t="s">
        <v>0</v>
      </c>
      <c r="C2" s="18"/>
      <c r="D2" s="18"/>
      <c r="E2" s="18"/>
      <c r="F2" s="19"/>
      <c r="G2" s="48" t="s">
        <v>7</v>
      </c>
    </row>
    <row r="3" spans="1:7" ht="24.95" customHeight="1" x14ac:dyDescent="0.2">
      <c r="A3" s="28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9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2"/>
      <c r="B5" s="5"/>
      <c r="C5" s="5"/>
      <c r="D5" s="5"/>
      <c r="E5" s="5"/>
      <c r="F5" s="5"/>
      <c r="G5" s="5"/>
    </row>
    <row r="6" spans="1:7" x14ac:dyDescent="0.2">
      <c r="A6" s="16" t="s">
        <v>94</v>
      </c>
      <c r="B6" s="6">
        <f>SUM(B7:B14)</f>
        <v>0</v>
      </c>
      <c r="C6" s="6">
        <f t="shared" ref="C6:F6" si="0">SUM(C7:C14)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>SUM(G7:G14)</f>
        <v>0</v>
      </c>
    </row>
    <row r="7" spans="1:7" x14ac:dyDescent="0.2">
      <c r="A7" s="43" t="s">
        <v>95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43" t="s">
        <v>96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 t="shared" ref="G8:G40" si="1">D8-E8</f>
        <v>0</v>
      </c>
    </row>
    <row r="9" spans="1:7" x14ac:dyDescent="0.2">
      <c r="A9" s="43" t="s">
        <v>129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43" t="s">
        <v>97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43" t="s">
        <v>98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43" t="s">
        <v>99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43" t="s">
        <v>100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43" t="s">
        <v>36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 t="shared" si="1"/>
        <v>0</v>
      </c>
    </row>
    <row r="15" spans="1:7" x14ac:dyDescent="0.2">
      <c r="A15" s="44"/>
      <c r="B15" s="6"/>
      <c r="C15" s="6"/>
      <c r="D15" s="6"/>
      <c r="E15" s="6"/>
      <c r="F15" s="6"/>
      <c r="G15" s="6"/>
    </row>
    <row r="16" spans="1:7" x14ac:dyDescent="0.2">
      <c r="A16" s="16" t="s">
        <v>101</v>
      </c>
      <c r="B16" s="6">
        <f>SUM(B17:B23)</f>
        <v>4077969609.9200044</v>
      </c>
      <c r="C16" s="6">
        <f t="shared" ref="C16:G16" si="2">SUM(C17:C23)</f>
        <v>157751431.86000001</v>
      </c>
      <c r="D16" s="6">
        <f t="shared" si="2"/>
        <v>4235721041.7800002</v>
      </c>
      <c r="E16" s="6">
        <f t="shared" si="2"/>
        <v>822989703.96000004</v>
      </c>
      <c r="F16" s="6">
        <f t="shared" si="2"/>
        <v>790682253.91999972</v>
      </c>
      <c r="G16" s="6">
        <f t="shared" si="2"/>
        <v>3412731337.8200002</v>
      </c>
    </row>
    <row r="17" spans="1:7" x14ac:dyDescent="0.2">
      <c r="A17" s="43" t="s">
        <v>102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1"/>
        <v>0</v>
      </c>
    </row>
    <row r="18" spans="1:7" x14ac:dyDescent="0.2">
      <c r="A18" s="43" t="s">
        <v>103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 t="shared" si="1"/>
        <v>0</v>
      </c>
    </row>
    <row r="19" spans="1:7" x14ac:dyDescent="0.2">
      <c r="A19" s="43" t="s">
        <v>104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1"/>
        <v>0</v>
      </c>
    </row>
    <row r="20" spans="1:7" x14ac:dyDescent="0.2">
      <c r="A20" s="43" t="s">
        <v>105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1"/>
        <v>0</v>
      </c>
    </row>
    <row r="21" spans="1:7" x14ac:dyDescent="0.2">
      <c r="A21" s="43" t="s">
        <v>106</v>
      </c>
      <c r="B21" s="6">
        <v>4077969609.9200044</v>
      </c>
      <c r="C21" s="6">
        <v>157751431.86000001</v>
      </c>
      <c r="D21" s="6">
        <v>4235721041.7800002</v>
      </c>
      <c r="E21" s="6">
        <v>822989703.96000004</v>
      </c>
      <c r="F21" s="6">
        <v>790682253.91999972</v>
      </c>
      <c r="G21" s="6">
        <f t="shared" si="1"/>
        <v>3412731337.8200002</v>
      </c>
    </row>
    <row r="22" spans="1:7" x14ac:dyDescent="0.2">
      <c r="A22" s="43" t="s">
        <v>107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 t="shared" si="1"/>
        <v>0</v>
      </c>
    </row>
    <row r="23" spans="1:7" x14ac:dyDescent="0.2">
      <c r="A23" s="43" t="s">
        <v>108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1"/>
        <v>0</v>
      </c>
    </row>
    <row r="24" spans="1:7" x14ac:dyDescent="0.2">
      <c r="A24" s="44"/>
      <c r="B24" s="6"/>
      <c r="C24" s="6"/>
      <c r="D24" s="6"/>
      <c r="E24" s="6"/>
      <c r="F24" s="6"/>
      <c r="G24" s="6"/>
    </row>
    <row r="25" spans="1:7" x14ac:dyDescent="0.2">
      <c r="A25" s="16" t="s">
        <v>109</v>
      </c>
      <c r="B25" s="6">
        <f>SUM(B26:B34)</f>
        <v>197082902.07999995</v>
      </c>
      <c r="C25" s="6">
        <f t="shared" ref="C25:G25" si="3">SUM(C26:C34)</f>
        <v>64223312.149999999</v>
      </c>
      <c r="D25" s="6">
        <f t="shared" si="3"/>
        <v>261306214.22999987</v>
      </c>
      <c r="E25" s="6">
        <f t="shared" si="3"/>
        <v>41295338.210000031</v>
      </c>
      <c r="F25" s="6">
        <f t="shared" si="3"/>
        <v>39267654.010000005</v>
      </c>
      <c r="G25" s="6">
        <f t="shared" si="3"/>
        <v>220010876.01999983</v>
      </c>
    </row>
    <row r="26" spans="1:7" x14ac:dyDescent="0.2">
      <c r="A26" s="43" t="s">
        <v>110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si="1"/>
        <v>0</v>
      </c>
    </row>
    <row r="27" spans="1:7" x14ac:dyDescent="0.2">
      <c r="A27" s="43" t="s">
        <v>111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f t="shared" si="1"/>
        <v>0</v>
      </c>
    </row>
    <row r="28" spans="1:7" x14ac:dyDescent="0.2">
      <c r="A28" s="43" t="s">
        <v>112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 t="shared" si="1"/>
        <v>0</v>
      </c>
    </row>
    <row r="29" spans="1:7" x14ac:dyDescent="0.2">
      <c r="A29" s="43" t="s">
        <v>113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 t="shared" si="1"/>
        <v>0</v>
      </c>
    </row>
    <row r="30" spans="1:7" x14ac:dyDescent="0.2">
      <c r="A30" s="43" t="s">
        <v>114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si="1"/>
        <v>0</v>
      </c>
    </row>
    <row r="31" spans="1:7" x14ac:dyDescent="0.2">
      <c r="A31" s="43" t="s">
        <v>115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1"/>
        <v>0</v>
      </c>
    </row>
    <row r="32" spans="1:7" x14ac:dyDescent="0.2">
      <c r="A32" s="43" t="s">
        <v>116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si="1"/>
        <v>0</v>
      </c>
    </row>
    <row r="33" spans="1:7" x14ac:dyDescent="0.2">
      <c r="A33" s="43" t="s">
        <v>117</v>
      </c>
      <c r="B33" s="6">
        <v>197082902.07999995</v>
      </c>
      <c r="C33" s="6">
        <v>64223312.149999999</v>
      </c>
      <c r="D33" s="6">
        <v>261306214.22999987</v>
      </c>
      <c r="E33" s="6">
        <v>41295338.210000031</v>
      </c>
      <c r="F33" s="6">
        <v>39267654.010000005</v>
      </c>
      <c r="G33" s="6">
        <f t="shared" si="1"/>
        <v>220010876.01999983</v>
      </c>
    </row>
    <row r="34" spans="1:7" x14ac:dyDescent="0.2">
      <c r="A34" s="43" t="s">
        <v>118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1"/>
        <v>0</v>
      </c>
    </row>
    <row r="35" spans="1:7" x14ac:dyDescent="0.2">
      <c r="A35" s="44"/>
      <c r="B35" s="6"/>
      <c r="C35" s="6"/>
      <c r="D35" s="6"/>
      <c r="E35" s="6"/>
      <c r="F35" s="6"/>
      <c r="G35" s="6"/>
    </row>
    <row r="36" spans="1:7" x14ac:dyDescent="0.2">
      <c r="A36" s="16" t="s">
        <v>119</v>
      </c>
      <c r="B36" s="6">
        <f>SUM(B37:B40)</f>
        <v>0</v>
      </c>
      <c r="C36" s="6">
        <f t="shared" ref="C36:G36" si="4">SUM(C37:C40)</f>
        <v>0</v>
      </c>
      <c r="D36" s="6">
        <f t="shared" si="4"/>
        <v>0</v>
      </c>
      <c r="E36" s="6">
        <f t="shared" si="4"/>
        <v>0</v>
      </c>
      <c r="F36" s="6">
        <f t="shared" si="4"/>
        <v>0</v>
      </c>
      <c r="G36" s="6">
        <f t="shared" si="4"/>
        <v>0</v>
      </c>
    </row>
    <row r="37" spans="1:7" x14ac:dyDescent="0.2">
      <c r="A37" s="43" t="s">
        <v>120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 t="shared" si="1"/>
        <v>0</v>
      </c>
    </row>
    <row r="38" spans="1:7" ht="22.5" x14ac:dyDescent="0.2">
      <c r="A38" s="43" t="s">
        <v>121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43" t="s">
        <v>122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43" t="s">
        <v>123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44"/>
      <c r="B41" s="6"/>
      <c r="C41" s="6"/>
      <c r="D41" s="6"/>
      <c r="E41" s="6"/>
      <c r="F41" s="6"/>
      <c r="G41" s="6"/>
    </row>
    <row r="42" spans="1:7" x14ac:dyDescent="0.2">
      <c r="A42" s="39" t="s">
        <v>77</v>
      </c>
      <c r="B42" s="10">
        <f>B6+B16+B25+B36</f>
        <v>4275052512.0000043</v>
      </c>
      <c r="C42" s="10">
        <f t="shared" ref="C42:G42" si="5">C6+C16+C25+C36</f>
        <v>221974744.01000002</v>
      </c>
      <c r="D42" s="10">
        <f t="shared" si="5"/>
        <v>4497027256.0100002</v>
      </c>
      <c r="E42" s="10">
        <f t="shared" si="5"/>
        <v>864285042.17000008</v>
      </c>
      <c r="F42" s="10">
        <f t="shared" si="5"/>
        <v>829949907.92999971</v>
      </c>
      <c r="G42" s="10">
        <f t="shared" si="5"/>
        <v>3632742213.8400002</v>
      </c>
    </row>
    <row r="44" spans="1:7" ht="12" x14ac:dyDescent="0.2">
      <c r="A44" s="26" t="s">
        <v>141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cp:lastPrinted>2024-04-24T19:12:29Z</cp:lastPrinted>
  <dcterms:created xsi:type="dcterms:W3CDTF">2014-02-10T03:37:14Z</dcterms:created>
  <dcterms:modified xsi:type="dcterms:W3CDTF">2024-04-24T19:12:31Z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