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Trimestrales junio 2023\"/>
    </mc:Choice>
  </mc:AlternateContent>
  <xr:revisionPtr revIDLastSave="0" documentId="13_ncr:1_{7014B496-BEC2-4763-B1E3-8AA4203A7D9C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2" i="1"/>
  <c r="G31" i="1"/>
  <c r="G28" i="1"/>
  <c r="G29" i="1"/>
  <c r="G30" i="1"/>
  <c r="G27" i="1"/>
  <c r="G26" i="1"/>
  <c r="G25" i="1"/>
  <c r="G24" i="1"/>
  <c r="G23" i="1"/>
  <c r="G21" i="1"/>
  <c r="G22" i="1"/>
  <c r="G20" i="1"/>
  <c r="G19" i="1"/>
  <c r="G12" i="1"/>
  <c r="G13" i="1"/>
  <c r="G14" i="1"/>
  <c r="G15" i="1"/>
  <c r="G16" i="1"/>
  <c r="G17" i="1"/>
  <c r="G18" i="1"/>
  <c r="G11" i="1"/>
  <c r="G10" i="1"/>
  <c r="G9" i="1"/>
  <c r="G8" i="1"/>
  <c r="G7" i="1"/>
  <c r="C37" i="1"/>
  <c r="D37" i="1"/>
  <c r="E37" i="1"/>
  <c r="F37" i="1"/>
  <c r="B37" i="1"/>
  <c r="C31" i="1"/>
  <c r="D31" i="1"/>
  <c r="E31" i="1"/>
  <c r="F31" i="1"/>
  <c r="B31" i="1"/>
  <c r="C26" i="1"/>
  <c r="D26" i="1"/>
  <c r="E26" i="1"/>
  <c r="F26" i="1"/>
  <c r="B26" i="1"/>
  <c r="C23" i="1"/>
  <c r="D23" i="1"/>
  <c r="E23" i="1"/>
  <c r="F23" i="1"/>
  <c r="B23" i="1"/>
  <c r="C19" i="1"/>
  <c r="D19" i="1"/>
  <c r="E19" i="1"/>
  <c r="F19" i="1"/>
  <c r="B19" i="1"/>
  <c r="C10" i="1"/>
  <c r="D10" i="1"/>
  <c r="E10" i="1"/>
  <c r="F10" i="1"/>
  <c r="B10" i="1"/>
  <c r="G37" i="1" l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<sst xmlns="http://schemas.openxmlformats.org/spreadsheetml/2006/main" count="42" uniqueCount="42">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</sst>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165" fontId="5" fillId="0" borderId="0" xfId="17" applyFont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I21" sqref="I2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9" t="s">
        <v>41</v>
      </c>
      <c r="B1" s="30"/>
      <c r="C1" s="30"/>
      <c r="D1" s="30"/>
      <c r="E1" s="30"/>
      <c r="F1" s="30"/>
      <c r="G1" s="31"/>
    </row>
    <row r="2" spans="1:7" ht="14.45" customHeight="1" x14ac:dyDescent="0.2">
      <c r="A2" s="16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5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/>
      <c r="C6" s="10"/>
      <c r="D6" s="10"/>
      <c r="E6" s="10"/>
      <c r="F6" s="10"/>
      <c r="G6" s="10"/>
    </row>
    <row r="7" spans="1:7" x14ac:dyDescent="0.2">
      <c r="A7" s="21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f>D7-E7</f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1" t="s">
        <v>14</v>
      </c>
      <c r="B10" s="11">
        <f>B11+B12+B13+B14+B15+B16+B17+B18</f>
        <v>2476783779.7599983</v>
      </c>
      <c r="C10" s="11">
        <f t="shared" ref="C10:F10" si="0">C11+C12+C13+C14+C15+C16+C17+C18</f>
        <v>320187905.45000148</v>
      </c>
      <c r="D10" s="11">
        <f t="shared" si="0"/>
        <v>2796971685.210001</v>
      </c>
      <c r="E10" s="11">
        <f t="shared" si="0"/>
        <v>1160356552.8400028</v>
      </c>
      <c r="F10" s="11">
        <f t="shared" si="0"/>
        <v>1149953866.490006</v>
      </c>
      <c r="G10" s="11">
        <f>D10-E10</f>
        <v>1636615132.3699982</v>
      </c>
    </row>
    <row r="11" spans="1:7" x14ac:dyDescent="0.2">
      <c r="A11" s="22" t="s">
        <v>15</v>
      </c>
      <c r="B11" s="12">
        <v>2458595892.3799982</v>
      </c>
      <c r="C11" s="12">
        <v>322567401.82000148</v>
      </c>
      <c r="D11" s="12">
        <v>2781163294.2000008</v>
      </c>
      <c r="E11" s="12">
        <v>1154695799.8900027</v>
      </c>
      <c r="F11" s="12">
        <v>1144345914.2800059</v>
      </c>
      <c r="G11" s="12">
        <f>D11-E11</f>
        <v>1626467494.309998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8" si="1">D12-E12</f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1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1"/>
        <v>0</v>
      </c>
    </row>
    <row r="17" spans="1:7" x14ac:dyDescent="0.2">
      <c r="A17" s="22" t="s">
        <v>21</v>
      </c>
      <c r="B17" s="12">
        <v>18187887.379999999</v>
      </c>
      <c r="C17" s="12">
        <v>-2379496.3699999996</v>
      </c>
      <c r="D17" s="12">
        <v>15808391.009999992</v>
      </c>
      <c r="E17" s="12">
        <v>5660752.9500000067</v>
      </c>
      <c r="F17" s="12">
        <v>5607952.2100000037</v>
      </c>
      <c r="G17" s="12">
        <f t="shared" si="1"/>
        <v>10147638.059999986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si="1"/>
        <v>0</v>
      </c>
    </row>
    <row r="19" spans="1:7" x14ac:dyDescent="0.2">
      <c r="A19" s="21" t="s">
        <v>23</v>
      </c>
      <c r="B19" s="11">
        <f>B20+B21+B22</f>
        <v>1540620077.240001</v>
      </c>
      <c r="C19" s="11">
        <f t="shared" ref="C19:F19" si="2">C20+C21+C22</f>
        <v>-34171000.530000038</v>
      </c>
      <c r="D19" s="11">
        <f t="shared" si="2"/>
        <v>1506449076.7100012</v>
      </c>
      <c r="E19" s="11">
        <f t="shared" si="2"/>
        <v>567773018.03000009</v>
      </c>
      <c r="F19" s="11">
        <f t="shared" si="2"/>
        <v>555060982.53999937</v>
      </c>
      <c r="G19" s="11">
        <f>D19-E19</f>
        <v>938676058.68000114</v>
      </c>
    </row>
    <row r="20" spans="1:7" x14ac:dyDescent="0.2">
      <c r="A20" s="22" t="s">
        <v>24</v>
      </c>
      <c r="B20" s="12">
        <v>1494337369.8000009</v>
      </c>
      <c r="C20" s="12">
        <v>-34223168.800000042</v>
      </c>
      <c r="D20" s="12">
        <v>1460114201.0000012</v>
      </c>
      <c r="E20" s="12">
        <v>546085945.12000012</v>
      </c>
      <c r="F20" s="12">
        <v>533422158.68999934</v>
      </c>
      <c r="G20" s="12">
        <f>D20-E20</f>
        <v>914028255.88000107</v>
      </c>
    </row>
    <row r="21" spans="1:7" x14ac:dyDescent="0.2">
      <c r="A21" s="22" t="s">
        <v>25</v>
      </c>
      <c r="B21" s="12">
        <v>46282707.440000013</v>
      </c>
      <c r="C21" s="12">
        <v>52168.269999999662</v>
      </c>
      <c r="D21" s="12">
        <v>46334875.709999993</v>
      </c>
      <c r="E21" s="12">
        <v>21687072.91</v>
      </c>
      <c r="F21" s="12">
        <v>21638823.849999998</v>
      </c>
      <c r="G21" s="12">
        <f t="shared" ref="G21:G22" si="3">D21-E21</f>
        <v>24647802.799999993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3"/>
        <v>0</v>
      </c>
    </row>
    <row r="23" spans="1:7" x14ac:dyDescent="0.2">
      <c r="A23" s="21" t="s">
        <v>27</v>
      </c>
      <c r="B23" s="11">
        <f>B24+B25</f>
        <v>0</v>
      </c>
      <c r="C23" s="11">
        <f t="shared" ref="C23:F23" si="4">C24+C25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>D23-E23</f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>D24-E24</f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>D25-E25</f>
        <v>0</v>
      </c>
    </row>
    <row r="26" spans="1:7" x14ac:dyDescent="0.2">
      <c r="A26" s="21" t="s">
        <v>30</v>
      </c>
      <c r="B26" s="11">
        <f>B27+B28+B29+B30</f>
        <v>0</v>
      </c>
      <c r="C26" s="11">
        <f t="shared" ref="C26:F26" si="5">C27+C28+C29+C30</f>
        <v>0</v>
      </c>
      <c r="D26" s="11">
        <f t="shared" si="5"/>
        <v>0</v>
      </c>
      <c r="E26" s="11">
        <f t="shared" si="5"/>
        <v>0</v>
      </c>
      <c r="F26" s="11">
        <f t="shared" si="5"/>
        <v>0</v>
      </c>
      <c r="G26" s="11">
        <f>D26-E26</f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>D27-E27</f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ref="G28:G30" si="6">D28-E28</f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6"/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6"/>
        <v>0</v>
      </c>
    </row>
    <row r="31" spans="1:7" x14ac:dyDescent="0.2">
      <c r="A31" s="21" t="s">
        <v>35</v>
      </c>
      <c r="B31" s="11">
        <f>B32</f>
        <v>0</v>
      </c>
      <c r="C31" s="11">
        <f t="shared" ref="C31:F31" si="7">C32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>D31-E31</f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f>D32-E32</f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f t="shared" ref="G33:G35" si="8">D33-E33</f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 t="shared" si="8"/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f t="shared" si="8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B7+B10+B19+B23+B26+B31</f>
        <v>4017403856.999999</v>
      </c>
      <c r="C37" s="15">
        <f t="shared" ref="C37:G37" si="9">C7+C10+C19+C23+C26+C31</f>
        <v>286016904.92000145</v>
      </c>
      <c r="D37" s="15">
        <f t="shared" si="9"/>
        <v>4303420761.920002</v>
      </c>
      <c r="E37" s="15">
        <f t="shared" si="9"/>
        <v>1728129570.8700027</v>
      </c>
      <c r="F37" s="15">
        <f t="shared" si="9"/>
        <v>1705014849.0300055</v>
      </c>
      <c r="G37" s="15">
        <f t="shared" si="9"/>
        <v>2575291191.0499992</v>
      </c>
    </row>
    <row r="40" spans="1:7" x14ac:dyDescent="0.2">
      <c r="B40" s="23"/>
      <c r="C40" s="23"/>
      <c r="D40" s="23"/>
      <c r="E40" s="23"/>
      <c r="F40" s="23"/>
      <c r="G40" s="23"/>
    </row>
  </sheetData>
  <sheetProtection formatCells="0" formatColumns="0" formatRows="0" autoFilter="0"/>
  <protectedRanges>
    <protectedRange sqref="A38:G65523" name="Rango1"/>
    <protectedRange sqref="B7:G7 A32:G32 A36:G36 B10:G10 B19:G19 B23:G23 B26:G26 B31:G31 A8:G9 A11:G18 A20:G22 A24:G25 A27:G30 B33:G35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EF8FB-062B-470C-B1BA-BBA665C9D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2012-12-11T21:13:37Z</dcterms:created>
  <dcterms:modified xsi:type="dcterms:W3CDTF">2023-07-27T18:29:24Z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