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ASEG\2018\3er Trimestre\Definitivos\"/>
    </mc:Choice>
  </mc:AlternateContent>
  <xr:revisionPtr revIDLastSave="0" documentId="10_ncr:100000_{8B8B64FD-F7D4-41D5-911B-A7EF4A74ED4B}" xr6:coauthVersionLast="31" xr6:coauthVersionMax="31" xr10:uidLastSave="{00000000-0000-0000-0000-000000000000}"/>
  <bookViews>
    <workbookView xWindow="0" yWindow="0" windowWidth="24000" windowHeight="9345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  <definedName name="_xlnm.Print_Area" localSheetId="2">CA!$A$33:$H$52</definedName>
  </definedNames>
  <calcPr calcId="179017"/>
</workbook>
</file>

<file path=xl/calcChain.xml><?xml version="1.0" encoding="utf-8"?>
<calcChain xmlns="http://schemas.openxmlformats.org/spreadsheetml/2006/main">
  <c r="H21" i="5" l="1"/>
  <c r="D42" i="5"/>
  <c r="H12" i="8"/>
  <c r="H6" i="8"/>
  <c r="H8" i="8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3" i="6" s="1"/>
  <c r="H55" i="6"/>
  <c r="H54" i="6"/>
  <c r="H52" i="6"/>
  <c r="H51" i="6"/>
  <c r="H50" i="6"/>
  <c r="H49" i="6"/>
  <c r="H48" i="6"/>
  <c r="H47" i="6"/>
  <c r="H43" i="6" s="1"/>
  <c r="H46" i="6"/>
  <c r="H45" i="6"/>
  <c r="H44" i="6"/>
  <c r="H42" i="6"/>
  <c r="H41" i="6"/>
  <c r="H40" i="6"/>
  <c r="H39" i="6"/>
  <c r="H38" i="6"/>
  <c r="H37" i="6"/>
  <c r="H36" i="6"/>
  <c r="H35" i="6"/>
  <c r="H34" i="6"/>
  <c r="H33" i="6" s="1"/>
  <c r="H32" i="6"/>
  <c r="H30" i="6"/>
  <c r="H29" i="6"/>
  <c r="H28" i="6"/>
  <c r="H27" i="6"/>
  <c r="H26" i="6"/>
  <c r="H25" i="6"/>
  <c r="H24" i="6"/>
  <c r="H23" i="6" s="1"/>
  <c r="H15" i="6"/>
  <c r="H16" i="6"/>
  <c r="H17" i="6"/>
  <c r="H18" i="6"/>
  <c r="H13" i="6" s="1"/>
  <c r="H19" i="6"/>
  <c r="H20" i="6"/>
  <c r="H21" i="6"/>
  <c r="H22" i="6"/>
  <c r="H14" i="6"/>
  <c r="H7" i="6"/>
  <c r="H8" i="6"/>
  <c r="H9" i="6"/>
  <c r="H10" i="6"/>
  <c r="H11" i="6"/>
  <c r="H12" i="6"/>
  <c r="H6" i="6"/>
  <c r="H5" i="6" s="1"/>
  <c r="H31" i="6"/>
  <c r="H42" i="5"/>
  <c r="F42" i="5"/>
  <c r="E42" i="5"/>
  <c r="G42" i="5"/>
  <c r="C42" i="5"/>
  <c r="D16" i="8"/>
  <c r="E16" i="8"/>
  <c r="F16" i="8"/>
  <c r="G16" i="8"/>
  <c r="H16" i="8"/>
  <c r="C16" i="8"/>
  <c r="D53" i="6"/>
  <c r="E53" i="6"/>
  <c r="F53" i="6"/>
  <c r="G53" i="6"/>
  <c r="G77" i="6" s="1"/>
  <c r="C53" i="6"/>
  <c r="D43" i="6"/>
  <c r="E43" i="6"/>
  <c r="E77" i="6" s="1"/>
  <c r="F43" i="6"/>
  <c r="G43" i="6"/>
  <c r="C43" i="6"/>
  <c r="C77" i="6" s="1"/>
  <c r="D33" i="6"/>
  <c r="E33" i="6"/>
  <c r="F33" i="6"/>
  <c r="G33" i="6"/>
  <c r="C33" i="6"/>
  <c r="D23" i="6"/>
  <c r="E23" i="6"/>
  <c r="F23" i="6"/>
  <c r="G23" i="6"/>
  <c r="C23" i="6"/>
  <c r="D13" i="6"/>
  <c r="E13" i="6"/>
  <c r="F13" i="6"/>
  <c r="G13" i="6"/>
  <c r="C13" i="6"/>
  <c r="D5" i="6"/>
  <c r="E5" i="6"/>
  <c r="F5" i="6"/>
  <c r="G5" i="6"/>
  <c r="C5" i="6"/>
  <c r="F77" i="6"/>
  <c r="D77" i="6"/>
  <c r="H77" i="6" l="1"/>
</calcChain>
</file>

<file path=xl/sharedStrings.xml><?xml version="1.0" encoding="utf-8"?>
<sst xmlns="http://schemas.openxmlformats.org/spreadsheetml/2006/main" count="194" uniqueCount="136">
  <si>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</si>
  <si>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</si>
  <si>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</si>
  <si>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</si>
  <si>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</si>
  <si>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</si>
  <si>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</si>
  <si>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</si>
  <si>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</si>
  <si>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</si>
  <si>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</si>
  <si>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</si>
  <si>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</si>
  <si>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</si>
  <si>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</si>
  <si>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</si>
  <si>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</si>
  <si>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</si>
  <si>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</si>
  <si>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</si>
  <si>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</si>
  <si>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</si>
  <si>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</si>
  <si>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</si>
  <si>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</si>
  <si>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</si>
  <si>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</si>
  <si>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</si>
  <si>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</si>
  <si>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</si>
  <si>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</si>
  <si>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</si>
  <si>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</si>
  <si>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</si>
  <si>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</si>
  <si>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</si>
  <si>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</si>
  <si>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</si>
  <si>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</si>
  <si>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</si>
  <si>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</si>
  <si>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</si>
  <si>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</si>
  <si>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</si>
  <si>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</si>
  <si>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</si>
  <si>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</si>
  <si>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</si>
  <si>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</si>
  <si>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</si>
  <si>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</si>
  <si>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</si>
  <si>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</si>
  <si>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</si>
  <si>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</si>
  <si>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</si>
  <si>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</si>
  <si>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</si>
  <si>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</si>
  <si>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</si>
  <si>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</si>
  <si>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</si>
  <si>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</si>
  <si>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</si>
  <si>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</si>
  <si>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</si>
  <si>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</si>
  <si>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</si>
  <si>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</si>
  <si>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</si>
  <si>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</si>
  <si>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</si>
  <si>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</si>
  <si>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</si>
  <si>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</si>
  <si>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</si>
  <si>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</si>
  <si>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</si>
  <si>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</si>
  <si>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</si>
  <si>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</si>
  <si>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</si>
  <si>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</si>
  <si>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</si>
  <si>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</si>
  <si>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</si>
  <si>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</si>
  <si>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</si>
  <si>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</si>
  <si>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</si>
  <si>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</si>
  <si>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</si>
  <si>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</si>
  <si>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</si>
  <si>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</si>
  <si>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</si>
  <si>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</si>
  <si>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</si>
  <si>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</si>
  <si>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</si>
  <si>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</si>
  <si>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</si>
  <si>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</si>
  <si>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</si>
  <si>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</si>
  <si>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</si>
  <si>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</si>
  <si>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</si>
  <si>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</si>
  <si>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</si>
  <si>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</si>
  <si>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</si>
  <si>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</si>
  <si>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</si>
  <si>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</si>
  <si>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</si>
  <si>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</si>
  <si>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</si>
  <si>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</si>
  <si>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</si>
  <si>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</si>
  <si>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</si>
  <si>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</si>
  <si>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</si>
  <si>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</si>
  <si>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</si>
  <si>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</si>
  <si>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</si>
  <si>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Universidad de Guanajuato</t>
  </si>
  <si>
    <t>NO APLICA</t>
  </si>
  <si>
    <t>UNIVERSIDAD DE GUANAJUATO
Estado Analítico del Ejercicio del Presupuesto de Egresos
Clasificación Funcional (Finalidad y Función)
Del 01 de Enero al 30 de Septiembre 2018</t>
  </si>
  <si>
    <t>UNIVERSIDAD DE GUANAJUATO
Estado Analítico del Ejercicio del Presupuesto de Egresos
Clasificación Administrativa
Del 01 de Enero al 30 de Septiembre 2018</t>
  </si>
  <si>
    <t>Gobierno (Federal/Estatal/Municipal)     Universidad de Guanajuato
Estado Analítico del Ejercicio del Presupuesto de Egresos
Clasificación Administrativa
Del 01 de Enero al 30 de Septiembre 2018</t>
  </si>
  <si>
    <t>UNIVERSIDAD DE GUANAJUATO
Estado Analítico del Ejercicio del Presupuesto de Egresos
Clasificación Económica (por Tipo de Gasto)
Del 01 de Enero al 30 de Septiembre 2018</t>
  </si>
  <si>
    <t>UNIVERSIDAD DE GUANAJUATO
Estado Analítico del Ejercicio del Presupuesto de Egresos
Clasificación por Objeto del Gasto (Capítulo y Concepto)
Del 01 de Enero al 30 de Septiembre 2018</t>
  </si>
  <si>
    <t>Universidad de Guanajuato
Estado Analítico del Ejercicio del Presupuesto de Egresos
Clasificación Administrativa
Del 01 de enero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</si>
</sst>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3" fontId="2" fillId="0" borderId="13" xfId="16" applyFont="1" applyBorder="1" applyProtection="1">
      <protection locked="0"/>
    </xf>
    <xf numFmtId="43" fontId="2" fillId="0" borderId="15" xfId="16" applyFont="1" applyBorder="1" applyProtection="1">
      <protection locked="0"/>
    </xf>
    <xf numFmtId="43" fontId="2" fillId="0" borderId="14" xfId="16" applyFont="1" applyBorder="1" applyProtection="1">
      <protection locked="0"/>
    </xf>
    <xf numFmtId="43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Font="1" applyFill="1" applyProtection="1">
      <protection locked="0"/>
    </xf>
    <xf numFmtId="43" fontId="0" fillId="0" borderId="0" xfId="16" applyFont="1" applyProtection="1">
      <protection locked="0"/>
    </xf>
    <xf numFmtId="43" fontId="0" fillId="0" borderId="0" xfId="16" applyFont="1" applyFill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1"/>
  <sheetViews>
    <sheetView showGridLines="0" workbookViewId="0">
      <selection sqref="A1:H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0" width="16.6640625" style="1" bestFit="1" customWidth="1"/>
    <col min="11" max="16384" width="12" style="1"/>
  </cols>
  <sheetData>
    <row r="1" spans="1:8" ht="50.1" customHeight="1" x14ac:dyDescent="0.2">
      <c r="A1" s="57" t="s">
        <v>134</v>
      </c>
      <c r="B1" s="58"/>
      <c r="C1" s="58"/>
      <c r="D1" s="58"/>
      <c r="E1" s="58"/>
      <c r="F1" s="58"/>
      <c r="G1" s="58"/>
      <c r="H1" s="59"/>
    </row>
    <row r="2" spans="1:8" x14ac:dyDescent="0.2">
      <c r="A2" s="62" t="s">
        <v>54</v>
      </c>
      <c r="B2" s="63"/>
      <c r="C2" s="57" t="s">
        <v>60</v>
      </c>
      <c r="D2" s="58"/>
      <c r="E2" s="58"/>
      <c r="F2" s="58"/>
      <c r="G2" s="59"/>
      <c r="H2" s="60" t="s">
        <v>59</v>
      </c>
    </row>
    <row r="3" spans="1:8" ht="24.95" customHeight="1" x14ac:dyDescent="0.2">
      <c r="A3" s="64"/>
      <c r="B3" s="6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1"/>
    </row>
    <row r="4" spans="1:8" x14ac:dyDescent="0.2">
      <c r="A4" s="66"/>
      <c r="B4" s="6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7" t="s">
        <v>61</v>
      </c>
      <c r="B5" s="7"/>
      <c r="C5" s="14">
        <f>SUM(C6:C12)</f>
        <v>2370152324.5099988</v>
      </c>
      <c r="D5" s="14">
        <f t="shared" ref="D5:H5" si="0">SUM(D6:D12)</f>
        <v>-180805320.12999979</v>
      </c>
      <c r="E5" s="14">
        <f t="shared" si="0"/>
        <v>2189347004.3799963</v>
      </c>
      <c r="F5" s="14">
        <f t="shared" si="0"/>
        <v>1555561162.3900015</v>
      </c>
      <c r="G5" s="14">
        <f t="shared" si="0"/>
        <v>1555561162.3900015</v>
      </c>
      <c r="H5" s="14">
        <f t="shared" si="0"/>
        <v>633785841.98999488</v>
      </c>
    </row>
    <row r="6" spans="1:8" x14ac:dyDescent="0.2">
      <c r="A6" s="5"/>
      <c r="B6" s="11" t="s">
        <v>70</v>
      </c>
      <c r="C6" s="15">
        <v>706594706.73999953</v>
      </c>
      <c r="D6" s="15">
        <v>-87118980.750000104</v>
      </c>
      <c r="E6" s="15">
        <v>619475725.9899981</v>
      </c>
      <c r="F6" s="15">
        <v>506129140.59000063</v>
      </c>
      <c r="G6" s="15">
        <v>506129140.59000063</v>
      </c>
      <c r="H6" s="15">
        <f>E6-F6</f>
        <v>113346585.39999747</v>
      </c>
    </row>
    <row r="7" spans="1:8" x14ac:dyDescent="0.2">
      <c r="A7" s="5"/>
      <c r="B7" s="11" t="s">
        <v>71</v>
      </c>
      <c r="C7" s="15">
        <v>264402724.6799998</v>
      </c>
      <c r="D7" s="15">
        <v>77336217.859999955</v>
      </c>
      <c r="E7" s="15">
        <v>341738942.54000026</v>
      </c>
      <c r="F7" s="15">
        <v>206240691.93000019</v>
      </c>
      <c r="G7" s="15">
        <v>206240691.93000019</v>
      </c>
      <c r="H7" s="15">
        <f t="shared" ref="H7:H12" si="1">E7-F7</f>
        <v>135498250.61000007</v>
      </c>
    </row>
    <row r="8" spans="1:8" x14ac:dyDescent="0.2">
      <c r="A8" s="5"/>
      <c r="B8" s="11" t="s">
        <v>72</v>
      </c>
      <c r="C8" s="15">
        <v>324963642.99000025</v>
      </c>
      <c r="D8" s="15">
        <v>-104555457.64999989</v>
      </c>
      <c r="E8" s="15">
        <v>220408185.33999962</v>
      </c>
      <c r="F8" s="15">
        <v>175103359.20999989</v>
      </c>
      <c r="G8" s="15">
        <v>175103359.20999989</v>
      </c>
      <c r="H8" s="15">
        <f t="shared" si="1"/>
        <v>45304826.129999727</v>
      </c>
    </row>
    <row r="9" spans="1:8" x14ac:dyDescent="0.2">
      <c r="A9" s="5"/>
      <c r="B9" s="11" t="s">
        <v>35</v>
      </c>
      <c r="C9" s="15">
        <v>362865030.33000034</v>
      </c>
      <c r="D9" s="15">
        <v>-8618480.7399999984</v>
      </c>
      <c r="E9" s="15">
        <v>354246549.58999956</v>
      </c>
      <c r="F9" s="15">
        <v>231117056.46000019</v>
      </c>
      <c r="G9" s="15">
        <v>231117056.46000019</v>
      </c>
      <c r="H9" s="15">
        <f t="shared" si="1"/>
        <v>123129493.12999937</v>
      </c>
    </row>
    <row r="10" spans="1:8" x14ac:dyDescent="0.2">
      <c r="A10" s="5"/>
      <c r="B10" s="11" t="s">
        <v>73</v>
      </c>
      <c r="C10" s="15">
        <v>397524352.56999922</v>
      </c>
      <c r="D10" s="15">
        <v>-95755113.629999816</v>
      </c>
      <c r="E10" s="15">
        <v>301769238.93999952</v>
      </c>
      <c r="F10" s="15">
        <v>215438016.76000035</v>
      </c>
      <c r="G10" s="15">
        <v>215438016.76000035</v>
      </c>
      <c r="H10" s="15">
        <f t="shared" si="1"/>
        <v>86331222.179999173</v>
      </c>
    </row>
    <row r="11" spans="1:8" x14ac:dyDescent="0.2">
      <c r="A11" s="5"/>
      <c r="B11" s="11" t="s">
        <v>36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5"/>
      <c r="B12" s="11" t="s">
        <v>74</v>
      </c>
      <c r="C12" s="15">
        <v>313801867.19999963</v>
      </c>
      <c r="D12" s="15">
        <v>37906494.780000053</v>
      </c>
      <c r="E12" s="15">
        <v>351708361.97999924</v>
      </c>
      <c r="F12" s="15">
        <v>221532897.44000021</v>
      </c>
      <c r="G12" s="15">
        <v>221532897.44000021</v>
      </c>
      <c r="H12" s="15">
        <f t="shared" si="1"/>
        <v>130175464.53999904</v>
      </c>
    </row>
    <row r="13" spans="1:8" x14ac:dyDescent="0.2">
      <c r="A13" s="47" t="s">
        <v>62</v>
      </c>
      <c r="B13" s="7"/>
      <c r="C13" s="15">
        <f>SUM(C14:C22)</f>
        <v>131140790.62999994</v>
      </c>
      <c r="D13" s="15">
        <f t="shared" ref="D13:H13" si="2">SUM(D14:D22)</f>
        <v>79962884.470000088</v>
      </c>
      <c r="E13" s="15">
        <f t="shared" si="2"/>
        <v>211103675.09999996</v>
      </c>
      <c r="F13" s="15">
        <f t="shared" si="2"/>
        <v>71666489.279999986</v>
      </c>
      <c r="G13" s="15">
        <f t="shared" si="2"/>
        <v>67298694.959999993</v>
      </c>
      <c r="H13" s="15">
        <f t="shared" si="2"/>
        <v>139437185.81999996</v>
      </c>
    </row>
    <row r="14" spans="1:8" x14ac:dyDescent="0.2">
      <c r="A14" s="5"/>
      <c r="B14" s="11" t="s">
        <v>75</v>
      </c>
      <c r="C14" s="15">
        <v>62927883.569999889</v>
      </c>
      <c r="D14" s="15">
        <v>48273314.71000006</v>
      </c>
      <c r="E14" s="15">
        <v>111201198.27999993</v>
      </c>
      <c r="F14" s="15">
        <v>21010891.009999976</v>
      </c>
      <c r="G14" s="15">
        <v>20124313.489999983</v>
      </c>
      <c r="H14" s="15">
        <f>E14-F14</f>
        <v>90190307.269999951</v>
      </c>
    </row>
    <row r="15" spans="1:8" x14ac:dyDescent="0.2">
      <c r="A15" s="5"/>
      <c r="B15" s="11" t="s">
        <v>76</v>
      </c>
      <c r="C15" s="15">
        <v>20452435.740000021</v>
      </c>
      <c r="D15" s="15">
        <v>-2810102.1599999983</v>
      </c>
      <c r="E15" s="15">
        <v>17642333.580000002</v>
      </c>
      <c r="F15" s="15">
        <v>10237763.380000008</v>
      </c>
      <c r="G15" s="15">
        <v>9628605.3200000059</v>
      </c>
      <c r="H15" s="15">
        <f t="shared" ref="H15:H76" si="3">E15-F15</f>
        <v>7404570.1999999937</v>
      </c>
    </row>
    <row r="16" spans="1:8" x14ac:dyDescent="0.2">
      <c r="A16" s="5"/>
      <c r="B16" s="11" t="s">
        <v>77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f t="shared" si="3"/>
        <v>0</v>
      </c>
    </row>
    <row r="17" spans="1:8" x14ac:dyDescent="0.2">
      <c r="A17" s="5"/>
      <c r="B17" s="11" t="s">
        <v>78</v>
      </c>
      <c r="C17" s="15">
        <v>8187700.4499999993</v>
      </c>
      <c r="D17" s="15">
        <v>4065046.7600000021</v>
      </c>
      <c r="E17" s="15">
        <v>12252747.210000003</v>
      </c>
      <c r="F17" s="15">
        <v>6592716.1000000015</v>
      </c>
      <c r="G17" s="15">
        <v>5931645.1200000029</v>
      </c>
      <c r="H17" s="15">
        <f t="shared" si="3"/>
        <v>5660031.1100000013</v>
      </c>
    </row>
    <row r="18" spans="1:8" x14ac:dyDescent="0.2">
      <c r="A18" s="5"/>
      <c r="B18" s="11" t="s">
        <v>79</v>
      </c>
      <c r="C18" s="15">
        <v>7986246.5300000058</v>
      </c>
      <c r="D18" s="15">
        <v>23423421.540000007</v>
      </c>
      <c r="E18" s="15">
        <v>31409668.070000015</v>
      </c>
      <c r="F18" s="15">
        <v>13795013.940000001</v>
      </c>
      <c r="G18" s="15">
        <v>12539149.330000002</v>
      </c>
      <c r="H18" s="15">
        <f t="shared" si="3"/>
        <v>17614654.130000014</v>
      </c>
    </row>
    <row r="19" spans="1:8" x14ac:dyDescent="0.2">
      <c r="A19" s="5"/>
      <c r="B19" s="11" t="s">
        <v>80</v>
      </c>
      <c r="C19" s="15">
        <v>15895532.840000009</v>
      </c>
      <c r="D19" s="15">
        <v>1182536.3800000013</v>
      </c>
      <c r="E19" s="15">
        <v>17078069.219999999</v>
      </c>
      <c r="F19" s="15">
        <v>10931891.379999995</v>
      </c>
      <c r="G19" s="15">
        <v>10416277.469999997</v>
      </c>
      <c r="H19" s="15">
        <f t="shared" si="3"/>
        <v>6146177.8400000036</v>
      </c>
    </row>
    <row r="20" spans="1:8" x14ac:dyDescent="0.2">
      <c r="A20" s="5"/>
      <c r="B20" s="11" t="s">
        <v>81</v>
      </c>
      <c r="C20" s="15">
        <v>8878533.9100000057</v>
      </c>
      <c r="D20" s="15">
        <v>1748288.3699999992</v>
      </c>
      <c r="E20" s="15">
        <v>10626822.280000009</v>
      </c>
      <c r="F20" s="15">
        <v>3650979.7099999981</v>
      </c>
      <c r="G20" s="15">
        <v>3497162.669999999</v>
      </c>
      <c r="H20" s="15">
        <f t="shared" si="3"/>
        <v>6975842.5700000105</v>
      </c>
    </row>
    <row r="21" spans="1:8" x14ac:dyDescent="0.2">
      <c r="A21" s="5"/>
      <c r="B21" s="11" t="s">
        <v>82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f t="shared" si="3"/>
        <v>0</v>
      </c>
    </row>
    <row r="22" spans="1:8" x14ac:dyDescent="0.2">
      <c r="A22" s="5"/>
      <c r="B22" s="11" t="s">
        <v>83</v>
      </c>
      <c r="C22" s="15">
        <v>6812457.5900000008</v>
      </c>
      <c r="D22" s="15">
        <v>4080378.8700000006</v>
      </c>
      <c r="E22" s="15">
        <v>10892836.459999995</v>
      </c>
      <c r="F22" s="15">
        <v>5447233.7600000026</v>
      </c>
      <c r="G22" s="15">
        <v>5161541.5600000024</v>
      </c>
      <c r="H22" s="15">
        <f t="shared" si="3"/>
        <v>5445602.6999999927</v>
      </c>
    </row>
    <row r="23" spans="1:8" x14ac:dyDescent="0.2">
      <c r="A23" s="47" t="s">
        <v>63</v>
      </c>
      <c r="B23" s="7"/>
      <c r="C23" s="15">
        <f>SUM(C24:C32)</f>
        <v>403499416.24000025</v>
      </c>
      <c r="D23" s="15">
        <f t="shared" ref="D23:H23" si="4">SUM(D24:D32)</f>
        <v>69696086.159999937</v>
      </c>
      <c r="E23" s="15">
        <f t="shared" si="4"/>
        <v>473195502.39999974</v>
      </c>
      <c r="F23" s="15">
        <f t="shared" si="4"/>
        <v>192553759.71000001</v>
      </c>
      <c r="G23" s="15">
        <f t="shared" si="4"/>
        <v>181576298.12</v>
      </c>
      <c r="H23" s="15">
        <f t="shared" si="4"/>
        <v>280641742.6899997</v>
      </c>
    </row>
    <row r="24" spans="1:8" x14ac:dyDescent="0.2">
      <c r="A24" s="5"/>
      <c r="B24" s="11" t="s">
        <v>84</v>
      </c>
      <c r="C24" s="15">
        <v>49129031.919999987</v>
      </c>
      <c r="D24" s="15">
        <v>1111667.0500000075</v>
      </c>
      <c r="E24" s="15">
        <v>50240698.969999909</v>
      </c>
      <c r="F24" s="15">
        <v>28723868.599999994</v>
      </c>
      <c r="G24" s="15">
        <v>27564001.54999999</v>
      </c>
      <c r="H24" s="15">
        <f t="shared" si="3"/>
        <v>21516830.369999915</v>
      </c>
    </row>
    <row r="25" spans="1:8" x14ac:dyDescent="0.2">
      <c r="A25" s="5"/>
      <c r="B25" s="11" t="s">
        <v>85</v>
      </c>
      <c r="C25" s="15">
        <v>28594683.780000016</v>
      </c>
      <c r="D25" s="15">
        <v>7158985.5699999919</v>
      </c>
      <c r="E25" s="15">
        <v>35753669.349999987</v>
      </c>
      <c r="F25" s="15">
        <v>18415586.47000001</v>
      </c>
      <c r="G25" s="15">
        <v>17588641.160000008</v>
      </c>
      <c r="H25" s="15">
        <f t="shared" si="3"/>
        <v>17338082.879999977</v>
      </c>
    </row>
    <row r="26" spans="1:8" x14ac:dyDescent="0.2">
      <c r="A26" s="5"/>
      <c r="B26" s="11" t="s">
        <v>86</v>
      </c>
      <c r="C26" s="15">
        <v>70852512.260000095</v>
      </c>
      <c r="D26" s="15">
        <v>22084086.090000004</v>
      </c>
      <c r="E26" s="15">
        <v>92936598.349999934</v>
      </c>
      <c r="F26" s="15">
        <v>32069794.670000028</v>
      </c>
      <c r="G26" s="15">
        <v>28616208.690000013</v>
      </c>
      <c r="H26" s="15">
        <f t="shared" si="3"/>
        <v>60866803.679999903</v>
      </c>
    </row>
    <row r="27" spans="1:8" x14ac:dyDescent="0.2">
      <c r="A27" s="5"/>
      <c r="B27" s="11" t="s">
        <v>87</v>
      </c>
      <c r="C27" s="15">
        <v>10972467.049999999</v>
      </c>
      <c r="D27" s="15">
        <v>23007666.890000001</v>
      </c>
      <c r="E27" s="15">
        <v>33980133.93999999</v>
      </c>
      <c r="F27" s="15">
        <v>4013476.6100000003</v>
      </c>
      <c r="G27" s="15">
        <v>4012084.6100000003</v>
      </c>
      <c r="H27" s="15">
        <f t="shared" si="3"/>
        <v>29966657.329999991</v>
      </c>
    </row>
    <row r="28" spans="1:8" x14ac:dyDescent="0.2">
      <c r="A28" s="5"/>
      <c r="B28" s="11" t="s">
        <v>88</v>
      </c>
      <c r="C28" s="15">
        <v>74853359.880000025</v>
      </c>
      <c r="D28" s="15">
        <v>12375944.780000003</v>
      </c>
      <c r="E28" s="15">
        <v>87229304.659999982</v>
      </c>
      <c r="F28" s="15">
        <v>35587018.499999985</v>
      </c>
      <c r="G28" s="15">
        <v>34407300.250000015</v>
      </c>
      <c r="H28" s="15">
        <f t="shared" si="3"/>
        <v>51642286.159999996</v>
      </c>
    </row>
    <row r="29" spans="1:8" x14ac:dyDescent="0.2">
      <c r="A29" s="5"/>
      <c r="B29" s="11" t="s">
        <v>89</v>
      </c>
      <c r="C29" s="15">
        <v>17020855.719999999</v>
      </c>
      <c r="D29" s="15">
        <v>-1465993.6200000015</v>
      </c>
      <c r="E29" s="15">
        <v>15554862.100000001</v>
      </c>
      <c r="F29" s="15">
        <v>7327873.669999999</v>
      </c>
      <c r="G29" s="15">
        <v>6970909.5099999998</v>
      </c>
      <c r="H29" s="15">
        <f t="shared" si="3"/>
        <v>8226988.4300000025</v>
      </c>
    </row>
    <row r="30" spans="1:8" x14ac:dyDescent="0.2">
      <c r="A30" s="5"/>
      <c r="B30" s="11" t="s">
        <v>90</v>
      </c>
      <c r="C30" s="15">
        <v>102270162.01000005</v>
      </c>
      <c r="D30" s="15">
        <v>-18621181.120000038</v>
      </c>
      <c r="E30" s="15">
        <v>83648980.889999941</v>
      </c>
      <c r="F30" s="15">
        <v>21493058</v>
      </c>
      <c r="G30" s="15">
        <v>19094566.329999994</v>
      </c>
      <c r="H30" s="15">
        <f t="shared" si="3"/>
        <v>62155922.889999941</v>
      </c>
    </row>
    <row r="31" spans="1:8" x14ac:dyDescent="0.2">
      <c r="A31" s="5"/>
      <c r="B31" s="11" t="s">
        <v>91</v>
      </c>
      <c r="C31" s="15">
        <v>15039886.48</v>
      </c>
      <c r="D31" s="15">
        <v>20693035.29999999</v>
      </c>
      <c r="E31" s="15">
        <v>35732921.779999994</v>
      </c>
      <c r="F31" s="15">
        <v>20015231.099999979</v>
      </c>
      <c r="G31" s="15">
        <v>18466912.769999988</v>
      </c>
      <c r="H31" s="15">
        <f>E31-F31</f>
        <v>15717690.680000015</v>
      </c>
    </row>
    <row r="32" spans="1:8" x14ac:dyDescent="0.2">
      <c r="A32" s="5"/>
      <c r="B32" s="11" t="s">
        <v>19</v>
      </c>
      <c r="C32" s="15">
        <v>34766457.140000015</v>
      </c>
      <c r="D32" s="15">
        <v>3351875.2199999932</v>
      </c>
      <c r="E32" s="15">
        <v>38118332.359999992</v>
      </c>
      <c r="F32" s="15">
        <v>24907852.09</v>
      </c>
      <c r="G32" s="15">
        <v>24855673.25</v>
      </c>
      <c r="H32" s="15">
        <f t="shared" si="3"/>
        <v>13210480.269999992</v>
      </c>
    </row>
    <row r="33" spans="1:8" x14ac:dyDescent="0.2">
      <c r="A33" s="47" t="s">
        <v>64</v>
      </c>
      <c r="B33" s="7"/>
      <c r="C33" s="15">
        <f>SUM(C34:C42)</f>
        <v>384946838.76000005</v>
      </c>
      <c r="D33" s="15">
        <f t="shared" ref="D33:H33" si="5">SUM(D34:D42)</f>
        <v>326161034.54000008</v>
      </c>
      <c r="E33" s="15">
        <f t="shared" si="5"/>
        <v>711107873.29999995</v>
      </c>
      <c r="F33" s="15">
        <f t="shared" si="5"/>
        <v>332044110.14000005</v>
      </c>
      <c r="G33" s="15">
        <f t="shared" si="5"/>
        <v>328758314.70000005</v>
      </c>
      <c r="H33" s="15">
        <f t="shared" si="5"/>
        <v>379063763.15999997</v>
      </c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f t="shared" si="3"/>
        <v>0</v>
      </c>
    </row>
    <row r="35" spans="1:8" x14ac:dyDescent="0.2">
      <c r="A35" s="5"/>
      <c r="B35" s="11" t="s">
        <v>93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f t="shared" si="3"/>
        <v>0</v>
      </c>
    </row>
    <row r="36" spans="1:8" x14ac:dyDescent="0.2">
      <c r="A36" s="5"/>
      <c r="B36" s="11" t="s">
        <v>94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f t="shared" si="3"/>
        <v>0</v>
      </c>
    </row>
    <row r="37" spans="1:8" x14ac:dyDescent="0.2">
      <c r="A37" s="5"/>
      <c r="B37" s="11" t="s">
        <v>95</v>
      </c>
      <c r="C37" s="15">
        <v>72941283.819999993</v>
      </c>
      <c r="D37" s="15">
        <v>66189285.590000004</v>
      </c>
      <c r="E37" s="15">
        <v>139130569.41</v>
      </c>
      <c r="F37" s="15">
        <v>74961540.770000011</v>
      </c>
      <c r="G37" s="15">
        <v>71675745.329999998</v>
      </c>
      <c r="H37" s="15">
        <f t="shared" si="3"/>
        <v>64169028.639999986</v>
      </c>
    </row>
    <row r="38" spans="1:8" x14ac:dyDescent="0.2">
      <c r="A38" s="5"/>
      <c r="B38" s="11" t="s">
        <v>41</v>
      </c>
      <c r="C38" s="15">
        <v>311945554.94000006</v>
      </c>
      <c r="D38" s="15">
        <v>260031747.95000005</v>
      </c>
      <c r="E38" s="15">
        <v>571977302.88999999</v>
      </c>
      <c r="F38" s="15">
        <v>257082569.37000003</v>
      </c>
      <c r="G38" s="15">
        <v>257082569.37000003</v>
      </c>
      <c r="H38" s="15">
        <f t="shared" si="3"/>
        <v>314894733.51999998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f t="shared" si="3"/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f t="shared" si="3"/>
        <v>0</v>
      </c>
    </row>
    <row r="41" spans="1:8" x14ac:dyDescent="0.2">
      <c r="A41" s="5"/>
      <c r="B41" s="11" t="s">
        <v>37</v>
      </c>
      <c r="C41" s="15">
        <v>60000</v>
      </c>
      <c r="D41" s="15">
        <v>-59999</v>
      </c>
      <c r="E41" s="15">
        <v>1</v>
      </c>
      <c r="F41" s="15">
        <v>0</v>
      </c>
      <c r="G41" s="15">
        <v>0</v>
      </c>
      <c r="H41" s="15">
        <f t="shared" si="3"/>
        <v>1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f t="shared" si="3"/>
        <v>0</v>
      </c>
    </row>
    <row r="43" spans="1:8" x14ac:dyDescent="0.2">
      <c r="A43" s="47" t="s">
        <v>65</v>
      </c>
      <c r="B43" s="7"/>
      <c r="C43" s="15">
        <f>SUM(C44:C52)</f>
        <v>408437499.84999996</v>
      </c>
      <c r="D43" s="15">
        <f t="shared" ref="D43:H43" si="6">SUM(D44:D52)</f>
        <v>-121371260.83000001</v>
      </c>
      <c r="E43" s="15">
        <f t="shared" si="6"/>
        <v>287066239.01999986</v>
      </c>
      <c r="F43" s="15">
        <f t="shared" si="6"/>
        <v>87541453.219999999</v>
      </c>
      <c r="G43" s="15">
        <f t="shared" si="6"/>
        <v>85161209.349999979</v>
      </c>
      <c r="H43" s="15">
        <f t="shared" si="6"/>
        <v>199524785.79999995</v>
      </c>
    </row>
    <row r="44" spans="1:8" x14ac:dyDescent="0.2">
      <c r="A44" s="5"/>
      <c r="B44" s="11" t="s">
        <v>99</v>
      </c>
      <c r="C44" s="15">
        <v>187093740.07999998</v>
      </c>
      <c r="D44" s="15">
        <v>-84774694.490000024</v>
      </c>
      <c r="E44" s="15">
        <v>102319045.58999994</v>
      </c>
      <c r="F44" s="15">
        <v>39043297.079999991</v>
      </c>
      <c r="G44" s="15">
        <v>37101048.649999976</v>
      </c>
      <c r="H44" s="15">
        <f t="shared" si="3"/>
        <v>63275748.509999953</v>
      </c>
    </row>
    <row r="45" spans="1:8" x14ac:dyDescent="0.2">
      <c r="A45" s="5"/>
      <c r="B45" s="11" t="s">
        <v>100</v>
      </c>
      <c r="C45" s="15">
        <v>5731997.2599999998</v>
      </c>
      <c r="D45" s="15">
        <v>10660436.809999995</v>
      </c>
      <c r="E45" s="15">
        <v>16392434.07</v>
      </c>
      <c r="F45" s="15">
        <v>7581724.0300000003</v>
      </c>
      <c r="G45" s="15">
        <v>7348229</v>
      </c>
      <c r="H45" s="15">
        <f t="shared" si="3"/>
        <v>8810710.0399999991</v>
      </c>
    </row>
    <row r="46" spans="1:8" x14ac:dyDescent="0.2">
      <c r="A46" s="5"/>
      <c r="B46" s="11" t="s">
        <v>101</v>
      </c>
      <c r="C46" s="15">
        <v>178062150.96000001</v>
      </c>
      <c r="D46" s="15">
        <v>-69141042.100000009</v>
      </c>
      <c r="E46" s="15">
        <v>108921108.86</v>
      </c>
      <c r="F46" s="15">
        <v>10265119.560000001</v>
      </c>
      <c r="G46" s="15">
        <v>10135075.59</v>
      </c>
      <c r="H46" s="15">
        <f t="shared" si="3"/>
        <v>98655989.299999997</v>
      </c>
    </row>
    <row r="47" spans="1:8" x14ac:dyDescent="0.2">
      <c r="A47" s="5"/>
      <c r="B47" s="11" t="s">
        <v>102</v>
      </c>
      <c r="C47" s="15">
        <v>7843823</v>
      </c>
      <c r="D47" s="15">
        <v>5592606.1800000006</v>
      </c>
      <c r="E47" s="15">
        <v>13436429.18</v>
      </c>
      <c r="F47" s="15">
        <v>7701027.7299999995</v>
      </c>
      <c r="G47" s="15">
        <v>7701027.7299999995</v>
      </c>
      <c r="H47" s="15">
        <f t="shared" si="3"/>
        <v>5735401.4500000002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f t="shared" si="3"/>
        <v>0</v>
      </c>
    </row>
    <row r="49" spans="1:8" x14ac:dyDescent="0.2">
      <c r="A49" s="5"/>
      <c r="B49" s="11" t="s">
        <v>104</v>
      </c>
      <c r="C49" s="15">
        <v>27664530.120000001</v>
      </c>
      <c r="D49" s="15">
        <v>6451383.9199999999</v>
      </c>
      <c r="E49" s="15">
        <v>34115914.039999992</v>
      </c>
      <c r="F49" s="15">
        <v>14816111.130000003</v>
      </c>
      <c r="G49" s="15">
        <v>14741654.690000003</v>
      </c>
      <c r="H49" s="15">
        <f t="shared" si="3"/>
        <v>19299802.909999989</v>
      </c>
    </row>
    <row r="50" spans="1:8" x14ac:dyDescent="0.2">
      <c r="A50" s="5"/>
      <c r="B50" s="11" t="s">
        <v>105</v>
      </c>
      <c r="C50" s="15">
        <v>32305.83</v>
      </c>
      <c r="D50" s="15">
        <v>18134.23</v>
      </c>
      <c r="E50" s="15">
        <v>50440.06</v>
      </c>
      <c r="F50" s="15">
        <v>0</v>
      </c>
      <c r="G50" s="15">
        <v>0</v>
      </c>
      <c r="H50" s="15">
        <f t="shared" si="3"/>
        <v>50440.06</v>
      </c>
    </row>
    <row r="51" spans="1:8" x14ac:dyDescent="0.2">
      <c r="A51" s="5"/>
      <c r="B51" s="11" t="s">
        <v>106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f t="shared" si="3"/>
        <v>0</v>
      </c>
    </row>
    <row r="52" spans="1:8" x14ac:dyDescent="0.2">
      <c r="A52" s="5"/>
      <c r="B52" s="11" t="s">
        <v>107</v>
      </c>
      <c r="C52" s="15">
        <v>2008952.6</v>
      </c>
      <c r="D52" s="15">
        <v>9821914.6199999973</v>
      </c>
      <c r="E52" s="15">
        <v>11830867.219999997</v>
      </c>
      <c r="F52" s="15">
        <v>8134173.6899999985</v>
      </c>
      <c r="G52" s="15">
        <v>8134173.6899999985</v>
      </c>
      <c r="H52" s="15">
        <f t="shared" si="3"/>
        <v>3696693.5299999984</v>
      </c>
    </row>
    <row r="53" spans="1:8" x14ac:dyDescent="0.2">
      <c r="A53" s="47" t="s">
        <v>66</v>
      </c>
      <c r="B53" s="7"/>
      <c r="C53" s="15">
        <f>SUM(C54:C56)</f>
        <v>647027668.01000011</v>
      </c>
      <c r="D53" s="15">
        <f t="shared" ref="D53:H53" si="7">SUM(D54:D56)</f>
        <v>-353545300.87999988</v>
      </c>
      <c r="E53" s="15">
        <f t="shared" si="7"/>
        <v>293482367.13000005</v>
      </c>
      <c r="F53" s="15">
        <f t="shared" si="7"/>
        <v>118999908.28000002</v>
      </c>
      <c r="G53" s="15">
        <f t="shared" si="7"/>
        <v>118950605.47000001</v>
      </c>
      <c r="H53" s="15">
        <f t="shared" si="7"/>
        <v>174482458.85000002</v>
      </c>
    </row>
    <row r="54" spans="1:8" x14ac:dyDescent="0.2">
      <c r="A54" s="5"/>
      <c r="B54" s="11" t="s">
        <v>108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f t="shared" si="3"/>
        <v>0</v>
      </c>
    </row>
    <row r="55" spans="1:8" x14ac:dyDescent="0.2">
      <c r="A55" s="5"/>
      <c r="B55" s="11" t="s">
        <v>109</v>
      </c>
      <c r="C55" s="15">
        <v>647027668.01000011</v>
      </c>
      <c r="D55" s="15">
        <v>-353545300.87999988</v>
      </c>
      <c r="E55" s="15">
        <v>293482367.13000005</v>
      </c>
      <c r="F55" s="15">
        <v>118999908.28000002</v>
      </c>
      <c r="G55" s="15">
        <v>118950605.47000001</v>
      </c>
      <c r="H55" s="15">
        <f t="shared" si="3"/>
        <v>174482458.85000002</v>
      </c>
    </row>
    <row r="56" spans="1:8" x14ac:dyDescent="0.2">
      <c r="A56" s="5"/>
      <c r="B56" s="11" t="s">
        <v>110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f t="shared" si="3"/>
        <v>0</v>
      </c>
    </row>
    <row r="57" spans="1:8" x14ac:dyDescent="0.2">
      <c r="A57" s="47" t="s">
        <v>67</v>
      </c>
      <c r="B57" s="7"/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f t="shared" si="3"/>
        <v>0</v>
      </c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f t="shared" si="3"/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f t="shared" si="3"/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f t="shared" si="3"/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f t="shared" si="3"/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f t="shared" si="3"/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f t="shared" si="3"/>
        <v>0</v>
      </c>
    </row>
    <row r="64" spans="1:8" x14ac:dyDescent="0.2">
      <c r="A64" s="5"/>
      <c r="B64" s="11" t="s">
        <v>117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f t="shared" si="3"/>
        <v>0</v>
      </c>
    </row>
    <row r="65" spans="1:10" x14ac:dyDescent="0.2">
      <c r="A65" s="47" t="s">
        <v>68</v>
      </c>
      <c r="B65" s="7"/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f t="shared" si="3"/>
        <v>0</v>
      </c>
    </row>
    <row r="66" spans="1:10" x14ac:dyDescent="0.2">
      <c r="A66" s="5"/>
      <c r="B66" s="11" t="s">
        <v>38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f t="shared" si="3"/>
        <v>0</v>
      </c>
    </row>
    <row r="67" spans="1:10" x14ac:dyDescent="0.2">
      <c r="A67" s="5"/>
      <c r="B67" s="11" t="s">
        <v>39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f t="shared" si="3"/>
        <v>0</v>
      </c>
    </row>
    <row r="68" spans="1:10" x14ac:dyDescent="0.2">
      <c r="A68" s="5"/>
      <c r="B68" s="11" t="s">
        <v>40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f t="shared" si="3"/>
        <v>0</v>
      </c>
    </row>
    <row r="69" spans="1:10" x14ac:dyDescent="0.2">
      <c r="A69" s="47" t="s">
        <v>69</v>
      </c>
      <c r="B69" s="7"/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f t="shared" si="3"/>
        <v>0</v>
      </c>
    </row>
    <row r="70" spans="1:10" x14ac:dyDescent="0.2">
      <c r="A70" s="5"/>
      <c r="B70" s="11" t="s">
        <v>118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f t="shared" si="3"/>
        <v>0</v>
      </c>
    </row>
    <row r="71" spans="1:10" x14ac:dyDescent="0.2">
      <c r="A71" s="5"/>
      <c r="B71" s="11" t="s">
        <v>119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f t="shared" si="3"/>
        <v>0</v>
      </c>
    </row>
    <row r="72" spans="1:10" x14ac:dyDescent="0.2">
      <c r="A72" s="5"/>
      <c r="B72" s="11" t="s">
        <v>120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f t="shared" si="3"/>
        <v>0</v>
      </c>
    </row>
    <row r="73" spans="1:10" x14ac:dyDescent="0.2">
      <c r="A73" s="5"/>
      <c r="B73" s="11" t="s">
        <v>121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f t="shared" si="3"/>
        <v>0</v>
      </c>
    </row>
    <row r="74" spans="1:10" x14ac:dyDescent="0.2">
      <c r="A74" s="5"/>
      <c r="B74" s="11" t="s">
        <v>122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f t="shared" si="3"/>
        <v>0</v>
      </c>
    </row>
    <row r="75" spans="1:10" x14ac:dyDescent="0.2">
      <c r="A75" s="5"/>
      <c r="B75" s="11" t="s">
        <v>123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f t="shared" si="3"/>
        <v>0</v>
      </c>
    </row>
    <row r="76" spans="1:10" x14ac:dyDescent="0.2">
      <c r="A76" s="6"/>
      <c r="B76" s="12" t="s">
        <v>124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f t="shared" si="3"/>
        <v>0</v>
      </c>
      <c r="J76" s="53"/>
    </row>
    <row r="77" spans="1:10" x14ac:dyDescent="0.2">
      <c r="A77" s="8"/>
      <c r="B77" s="13" t="s">
        <v>53</v>
      </c>
      <c r="C77" s="17">
        <f>C53+C43+C33+C23+C13+C5</f>
        <v>4345204537.999999</v>
      </c>
      <c r="D77" s="17">
        <f t="shared" ref="D77:H77" si="8">D53+D43+D33+D23+D13+D5</f>
        <v>-179901876.6699996</v>
      </c>
      <c r="E77" s="17">
        <f t="shared" si="8"/>
        <v>4165302661.3299956</v>
      </c>
      <c r="F77" s="17">
        <f t="shared" si="8"/>
        <v>2358366883.0200014</v>
      </c>
      <c r="G77" s="17">
        <f t="shared" si="8"/>
        <v>2337306284.9900017</v>
      </c>
      <c r="H77" s="17">
        <f t="shared" si="8"/>
        <v>1806935778.3099947</v>
      </c>
    </row>
    <row r="79" spans="1:10" x14ac:dyDescent="0.2">
      <c r="C79" s="55"/>
      <c r="D79" s="55"/>
      <c r="E79" s="55"/>
      <c r="F79" s="55"/>
      <c r="G79" s="55"/>
      <c r="H79" s="55"/>
    </row>
    <row r="80" spans="1:10" x14ac:dyDescent="0.2">
      <c r="C80" s="55"/>
      <c r="D80" s="55"/>
      <c r="E80" s="55"/>
      <c r="F80" s="55"/>
      <c r="G80" s="55"/>
      <c r="H80" s="55"/>
    </row>
    <row r="81" spans="7:7" x14ac:dyDescent="0.2">
      <c r="G81" s="53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9"/>
  <sheetViews>
    <sheetView showGridLines="0" workbookViewId="0">
      <selection activeCell="E17" sqref="E17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9" width="12" style="1"/>
    <col min="10" max="10" width="16.6640625" style="1" bestFit="1" customWidth="1"/>
    <col min="11" max="16384" width="12" style="1"/>
  </cols>
  <sheetData>
    <row r="1" spans="1:10" ht="50.1" customHeight="1" x14ac:dyDescent="0.2">
      <c r="A1" s="57" t="s">
        <v>133</v>
      </c>
      <c r="B1" s="58"/>
      <c r="C1" s="58"/>
      <c r="D1" s="58"/>
      <c r="E1" s="58"/>
      <c r="F1" s="58"/>
      <c r="G1" s="58"/>
      <c r="H1" s="59"/>
    </row>
    <row r="2" spans="1:10" x14ac:dyDescent="0.2">
      <c r="A2" s="62" t="s">
        <v>54</v>
      </c>
      <c r="B2" s="63"/>
      <c r="C2" s="57" t="s">
        <v>60</v>
      </c>
      <c r="D2" s="58"/>
      <c r="E2" s="58"/>
      <c r="F2" s="58"/>
      <c r="G2" s="59"/>
      <c r="H2" s="60" t="s">
        <v>59</v>
      </c>
    </row>
    <row r="3" spans="1:10" ht="24.95" customHeight="1" x14ac:dyDescent="0.2">
      <c r="A3" s="64"/>
      <c r="B3" s="6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1"/>
    </row>
    <row r="4" spans="1:10" x14ac:dyDescent="0.2">
      <c r="A4" s="66"/>
      <c r="B4" s="6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10" x14ac:dyDescent="0.2">
      <c r="A5" s="5"/>
      <c r="B5" s="18"/>
      <c r="C5" s="48"/>
      <c r="D5" s="48"/>
      <c r="E5" s="48"/>
      <c r="F5" s="48"/>
      <c r="G5" s="48"/>
      <c r="H5" s="48"/>
    </row>
    <row r="6" spans="1:10" x14ac:dyDescent="0.2">
      <c r="A6" s="5"/>
      <c r="B6" s="18" t="s">
        <v>0</v>
      </c>
      <c r="C6" s="49">
        <v>2977793815.2000289</v>
      </c>
      <c r="D6" s="49">
        <v>34982937.090000108</v>
      </c>
      <c r="E6" s="49">
        <v>3012776752.2900057</v>
      </c>
      <c r="F6" s="49">
        <v>1894742952.1499982</v>
      </c>
      <c r="G6" s="49">
        <v>1876111900.8000011</v>
      </c>
      <c r="H6" s="49">
        <f>E6-F6</f>
        <v>1118033800.1400075</v>
      </c>
      <c r="J6" s="51"/>
    </row>
    <row r="7" spans="1:10" x14ac:dyDescent="0.2">
      <c r="A7" s="5"/>
      <c r="B7" s="18"/>
      <c r="C7" s="49"/>
      <c r="D7" s="49"/>
      <c r="E7" s="49"/>
      <c r="F7" s="49"/>
      <c r="G7" s="49"/>
      <c r="H7" s="49"/>
      <c r="J7" s="51"/>
    </row>
    <row r="8" spans="1:10" x14ac:dyDescent="0.2">
      <c r="A8" s="5"/>
      <c r="B8" s="18" t="s">
        <v>1</v>
      </c>
      <c r="C8" s="49">
        <v>1055465167.8599999</v>
      </c>
      <c r="D8" s="49">
        <v>-474916561.7100001</v>
      </c>
      <c r="E8" s="49">
        <v>580548606.15000069</v>
      </c>
      <c r="F8" s="49">
        <v>206541361.49999988</v>
      </c>
      <c r="G8" s="49">
        <v>204111814.81999993</v>
      </c>
      <c r="H8" s="49">
        <f>E8-F8</f>
        <v>374007244.65000081</v>
      </c>
      <c r="J8" s="51"/>
    </row>
    <row r="9" spans="1:10" x14ac:dyDescent="0.2">
      <c r="A9" s="5"/>
      <c r="B9" s="18"/>
      <c r="C9" s="49"/>
      <c r="D9" s="49"/>
      <c r="E9" s="49"/>
      <c r="F9" s="49"/>
      <c r="G9" s="49"/>
      <c r="H9" s="49"/>
      <c r="J9" s="51"/>
    </row>
    <row r="10" spans="1:10" x14ac:dyDescent="0.2">
      <c r="A10" s="5"/>
      <c r="B10" s="18" t="s">
        <v>2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J10" s="51"/>
    </row>
    <row r="11" spans="1:10" x14ac:dyDescent="0.2">
      <c r="A11" s="5"/>
      <c r="B11" s="18"/>
      <c r="C11" s="49"/>
      <c r="D11" s="49"/>
      <c r="E11" s="49"/>
      <c r="F11" s="49"/>
      <c r="G11" s="49"/>
      <c r="H11" s="49"/>
      <c r="J11" s="51"/>
    </row>
    <row r="12" spans="1:10" x14ac:dyDescent="0.2">
      <c r="A12" s="5"/>
      <c r="B12" s="18" t="s">
        <v>41</v>
      </c>
      <c r="C12" s="49">
        <v>311945554.94000006</v>
      </c>
      <c r="D12" s="49">
        <v>260031747.95000005</v>
      </c>
      <c r="E12" s="49">
        <v>571977302.88999999</v>
      </c>
      <c r="F12" s="49">
        <v>257082569.37000003</v>
      </c>
      <c r="G12" s="49">
        <v>257082569.37000003</v>
      </c>
      <c r="H12" s="49">
        <f>E12-F12</f>
        <v>314894733.51999998</v>
      </c>
      <c r="J12" s="51"/>
    </row>
    <row r="13" spans="1:10" x14ac:dyDescent="0.2">
      <c r="A13" s="5"/>
      <c r="B13" s="18"/>
      <c r="C13" s="49"/>
      <c r="D13" s="49"/>
      <c r="E13" s="49"/>
      <c r="F13" s="49"/>
      <c r="G13" s="49"/>
      <c r="H13" s="49"/>
      <c r="J13" s="51"/>
    </row>
    <row r="14" spans="1:10" x14ac:dyDescent="0.2">
      <c r="A14" s="5"/>
      <c r="B14" s="18" t="s">
        <v>38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J14" s="51"/>
    </row>
    <row r="15" spans="1:10" x14ac:dyDescent="0.2">
      <c r="A15" s="6"/>
      <c r="B15" s="19"/>
      <c r="C15" s="50"/>
      <c r="D15" s="50"/>
      <c r="E15" s="50"/>
      <c r="F15" s="50"/>
      <c r="G15" s="50"/>
      <c r="H15" s="50"/>
    </row>
    <row r="16" spans="1:10" x14ac:dyDescent="0.2">
      <c r="A16" s="20"/>
      <c r="B16" s="13" t="s">
        <v>53</v>
      </c>
      <c r="C16" s="17">
        <f>SUM(C5:C15)</f>
        <v>4345204538.0000286</v>
      </c>
      <c r="D16" s="17">
        <f t="shared" ref="D16:H16" si="0">SUM(D5:D15)</f>
        <v>-179901876.66999996</v>
      </c>
      <c r="E16" s="17">
        <f t="shared" si="0"/>
        <v>4165302661.3300061</v>
      </c>
      <c r="F16" s="17">
        <f t="shared" si="0"/>
        <v>2358366883.0199981</v>
      </c>
      <c r="G16" s="17">
        <f t="shared" si="0"/>
        <v>2337306284.9900012</v>
      </c>
      <c r="H16" s="17">
        <f t="shared" si="0"/>
        <v>1806935778.3100083</v>
      </c>
    </row>
    <row r="19" spans="3:8" x14ac:dyDescent="0.2">
      <c r="C19" s="55"/>
      <c r="D19" s="55"/>
      <c r="E19" s="55"/>
      <c r="F19" s="55"/>
      <c r="G19" s="55"/>
      <c r="H19" s="55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2"/>
  <sheetViews>
    <sheetView showGridLines="0" tabSelected="1" topLeftCell="A14" workbookViewId="0">
      <selection activeCell="A33" sqref="A33:H52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1" width="12" style="1"/>
    <col min="12" max="12" width="15.1640625" style="1" bestFit="1" customWidth="1"/>
    <col min="13" max="16384" width="12" style="1"/>
  </cols>
  <sheetData>
    <row r="1" spans="1:12" ht="45" customHeight="1" x14ac:dyDescent="0.2">
      <c r="A1" s="57" t="s">
        <v>131</v>
      </c>
      <c r="B1" s="58"/>
      <c r="C1" s="58"/>
      <c r="D1" s="58"/>
      <c r="E1" s="58"/>
      <c r="F1" s="58"/>
      <c r="G1" s="58"/>
      <c r="H1" s="59"/>
    </row>
    <row r="2" spans="1:12" x14ac:dyDescent="0.2">
      <c r="B2" s="26"/>
      <c r="C2" s="26"/>
      <c r="D2" s="26"/>
      <c r="E2" s="26"/>
      <c r="F2" s="26"/>
      <c r="G2" s="26"/>
      <c r="H2" s="26"/>
    </row>
    <row r="3" spans="1:12" x14ac:dyDescent="0.2">
      <c r="A3" s="62" t="s">
        <v>54</v>
      </c>
      <c r="B3" s="63"/>
      <c r="C3" s="57" t="s">
        <v>60</v>
      </c>
      <c r="D3" s="58"/>
      <c r="E3" s="58"/>
      <c r="F3" s="58"/>
      <c r="G3" s="59"/>
      <c r="H3" s="60" t="s">
        <v>59</v>
      </c>
    </row>
    <row r="4" spans="1:12" ht="24.95" customHeight="1" x14ac:dyDescent="0.2">
      <c r="A4" s="64"/>
      <c r="B4" s="65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61"/>
    </row>
    <row r="5" spans="1:12" x14ac:dyDescent="0.2">
      <c r="A5" s="66"/>
      <c r="B5" s="67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12" x14ac:dyDescent="0.2">
      <c r="A6" s="27"/>
      <c r="B6" s="23"/>
      <c r="C6" s="35"/>
      <c r="D6" s="35"/>
      <c r="E6" s="35"/>
      <c r="F6" s="35"/>
      <c r="G6" s="35"/>
      <c r="H6" s="35"/>
    </row>
    <row r="7" spans="1:12" x14ac:dyDescent="0.2">
      <c r="A7" s="4" t="s">
        <v>128</v>
      </c>
      <c r="B7" s="21"/>
      <c r="C7" s="15">
        <v>4345204538.0000286</v>
      </c>
      <c r="D7" s="15">
        <v>-179901876.66999996</v>
      </c>
      <c r="E7" s="15">
        <v>4165302661.3300061</v>
      </c>
      <c r="F7" s="15">
        <v>2358366883.0199981</v>
      </c>
      <c r="G7" s="15">
        <v>2337306284.9900012</v>
      </c>
      <c r="H7" s="15">
        <v>1806935778.3100083</v>
      </c>
    </row>
    <row r="8" spans="1:12" x14ac:dyDescent="0.2">
      <c r="A8" s="4"/>
      <c r="B8" s="21"/>
      <c r="C8" s="15"/>
      <c r="D8" s="15"/>
      <c r="E8" s="15"/>
      <c r="F8" s="15"/>
      <c r="G8" s="15"/>
      <c r="H8" s="15"/>
    </row>
    <row r="9" spans="1:12" x14ac:dyDescent="0.2">
      <c r="A9" s="4"/>
      <c r="B9" s="21"/>
      <c r="C9" s="15"/>
      <c r="D9" s="15"/>
      <c r="E9" s="15"/>
      <c r="F9" s="15"/>
      <c r="G9" s="15"/>
      <c r="H9" s="15"/>
    </row>
    <row r="10" spans="1:12" x14ac:dyDescent="0.2">
      <c r="A10" s="4"/>
      <c r="B10" s="21"/>
      <c r="C10" s="15"/>
      <c r="D10" s="15"/>
      <c r="E10" s="15"/>
      <c r="F10" s="15"/>
      <c r="G10" s="15"/>
      <c r="H10" s="15"/>
    </row>
    <row r="11" spans="1:12" x14ac:dyDescent="0.2">
      <c r="A11" s="4"/>
      <c r="B11" s="21"/>
      <c r="C11" s="15"/>
      <c r="D11" s="15"/>
      <c r="E11" s="15"/>
      <c r="F11" s="15"/>
      <c r="G11" s="15"/>
      <c r="H11" s="15"/>
    </row>
    <row r="12" spans="1:12" x14ac:dyDescent="0.2">
      <c r="A12" s="4"/>
      <c r="B12" s="21"/>
      <c r="C12" s="15"/>
      <c r="D12" s="15"/>
      <c r="E12" s="15"/>
      <c r="F12" s="15"/>
      <c r="G12" s="15"/>
      <c r="H12" s="15"/>
      <c r="L12" s="53"/>
    </row>
    <row r="13" spans="1:12" x14ac:dyDescent="0.2">
      <c r="A13" s="4"/>
      <c r="B13" s="21"/>
      <c r="C13" s="15"/>
      <c r="D13" s="15"/>
      <c r="E13" s="15"/>
      <c r="F13" s="15"/>
      <c r="G13" s="15"/>
      <c r="H13" s="15"/>
    </row>
    <row r="14" spans="1:12" x14ac:dyDescent="0.2">
      <c r="A14" s="4"/>
      <c r="B14" s="21"/>
      <c r="C14" s="15"/>
      <c r="D14" s="15"/>
      <c r="E14" s="15"/>
      <c r="F14" s="15"/>
      <c r="G14" s="15"/>
      <c r="H14" s="15"/>
    </row>
    <row r="15" spans="1:12" x14ac:dyDescent="0.2">
      <c r="A15" s="4"/>
      <c r="B15" s="24"/>
      <c r="C15" s="16"/>
      <c r="D15" s="16"/>
      <c r="E15" s="16"/>
      <c r="F15" s="16"/>
      <c r="G15" s="16"/>
      <c r="H15" s="16"/>
    </row>
    <row r="16" spans="1:12" x14ac:dyDescent="0.2">
      <c r="A16" s="25"/>
      <c r="B16" s="46" t="s">
        <v>53</v>
      </c>
      <c r="C16" s="22">
        <v>4345204538.0000286</v>
      </c>
      <c r="D16" s="22">
        <v>-179901876.66999996</v>
      </c>
      <c r="E16" s="22">
        <v>4165302661.3300061</v>
      </c>
      <c r="F16" s="22">
        <v>2358366883.0199981</v>
      </c>
      <c r="G16" s="22">
        <v>2337306284.9900012</v>
      </c>
      <c r="H16" s="22">
        <v>1806935778.3100083</v>
      </c>
    </row>
    <row r="19" spans="1:8" ht="45" customHeight="1" x14ac:dyDescent="0.2">
      <c r="A19" s="57" t="s">
        <v>132</v>
      </c>
      <c r="B19" s="58"/>
      <c r="C19" s="58"/>
      <c r="D19" s="58"/>
      <c r="E19" s="58"/>
      <c r="F19" s="58"/>
      <c r="G19" s="58"/>
      <c r="H19" s="59"/>
    </row>
    <row r="21" spans="1:8" x14ac:dyDescent="0.2">
      <c r="A21" s="62" t="s">
        <v>54</v>
      </c>
      <c r="B21" s="63"/>
      <c r="C21" s="57" t="s">
        <v>60</v>
      </c>
      <c r="D21" s="58"/>
      <c r="E21" s="58"/>
      <c r="F21" s="58"/>
      <c r="G21" s="59"/>
      <c r="H21" s="60" t="s">
        <v>59</v>
      </c>
    </row>
    <row r="22" spans="1:8" ht="22.5" x14ac:dyDescent="0.2">
      <c r="A22" s="64"/>
      <c r="B22" s="65"/>
      <c r="C22" s="9" t="s">
        <v>55</v>
      </c>
      <c r="D22" s="9" t="s">
        <v>125</v>
      </c>
      <c r="E22" s="9" t="s">
        <v>56</v>
      </c>
      <c r="F22" s="9" t="s">
        <v>57</v>
      </c>
      <c r="G22" s="9" t="s">
        <v>58</v>
      </c>
      <c r="H22" s="61"/>
    </row>
    <row r="23" spans="1:8" x14ac:dyDescent="0.2">
      <c r="A23" s="66"/>
      <c r="B23" s="67"/>
      <c r="C23" s="10">
        <v>1</v>
      </c>
      <c r="D23" s="10">
        <v>2</v>
      </c>
      <c r="E23" s="10" t="s">
        <v>126</v>
      </c>
      <c r="F23" s="10">
        <v>4</v>
      </c>
      <c r="G23" s="10">
        <v>5</v>
      </c>
      <c r="H23" s="10" t="s">
        <v>127</v>
      </c>
    </row>
    <row r="24" spans="1:8" x14ac:dyDescent="0.2">
      <c r="A24" s="27"/>
      <c r="B24" s="28"/>
      <c r="C24" s="32"/>
      <c r="D24" s="32"/>
      <c r="E24" s="32"/>
      <c r="F24" s="32"/>
      <c r="G24" s="32"/>
      <c r="H24" s="32"/>
    </row>
    <row r="25" spans="1:8" x14ac:dyDescent="0.2">
      <c r="A25" s="4" t="s">
        <v>8</v>
      </c>
      <c r="B25" s="2"/>
      <c r="C25" s="33"/>
      <c r="D25" s="33"/>
      <c r="E25" s="33"/>
      <c r="F25" s="33"/>
      <c r="G25" s="33"/>
      <c r="H25" s="33"/>
    </row>
    <row r="26" spans="1:8" x14ac:dyDescent="0.2">
      <c r="A26" s="4" t="s">
        <v>9</v>
      </c>
      <c r="B26" s="2"/>
      <c r="C26" s="33"/>
      <c r="D26" s="33"/>
      <c r="E26" s="33"/>
      <c r="F26" s="33"/>
      <c r="G26" s="33"/>
      <c r="H26" s="33"/>
    </row>
    <row r="27" spans="1:8" x14ac:dyDescent="0.2">
      <c r="A27" s="4" t="s">
        <v>10</v>
      </c>
      <c r="B27" s="2"/>
      <c r="C27" s="33"/>
      <c r="D27" s="33"/>
      <c r="E27" s="33"/>
      <c r="F27" s="33"/>
      <c r="G27" s="33"/>
      <c r="H27" s="33"/>
    </row>
    <row r="28" spans="1:8" x14ac:dyDescent="0.2">
      <c r="A28" s="4" t="s">
        <v>11</v>
      </c>
      <c r="B28" s="2"/>
      <c r="C28" s="33">
        <v>4345204538.0000286</v>
      </c>
      <c r="D28" s="33">
        <v>-179901876.66999996</v>
      </c>
      <c r="E28" s="33">
        <v>4165302661.3300061</v>
      </c>
      <c r="F28" s="33">
        <v>2358366883.0199981</v>
      </c>
      <c r="G28" s="33">
        <v>2337306284.9900012</v>
      </c>
      <c r="H28" s="33">
        <v>1806935778.3100083</v>
      </c>
    </row>
    <row r="29" spans="1:8" x14ac:dyDescent="0.2">
      <c r="A29" s="4"/>
      <c r="B29" s="2"/>
      <c r="C29" s="34"/>
      <c r="D29" s="34"/>
      <c r="E29" s="34"/>
      <c r="F29" s="34"/>
      <c r="G29" s="34"/>
      <c r="H29" s="34"/>
    </row>
    <row r="30" spans="1:8" x14ac:dyDescent="0.2">
      <c r="A30" s="25"/>
      <c r="B30" s="46" t="s">
        <v>53</v>
      </c>
      <c r="C30" s="22">
        <v>4345204538.0000286</v>
      </c>
      <c r="D30" s="22">
        <v>-179901876.66999996</v>
      </c>
      <c r="E30" s="22">
        <v>4165302661.3300061</v>
      </c>
      <c r="F30" s="22">
        <v>2358366883.0199981</v>
      </c>
      <c r="G30" s="22">
        <v>2337306284.9900012</v>
      </c>
      <c r="H30" s="22">
        <v>1806935778.3100083</v>
      </c>
    </row>
    <row r="33" spans="1:8" ht="45" customHeight="1" x14ac:dyDescent="0.2">
      <c r="A33" s="57" t="s">
        <v>135</v>
      </c>
      <c r="B33" s="58"/>
      <c r="C33" s="58"/>
      <c r="D33" s="58"/>
      <c r="E33" s="58"/>
      <c r="F33" s="58"/>
      <c r="G33" s="58"/>
      <c r="H33" s="59"/>
    </row>
    <row r="34" spans="1:8" x14ac:dyDescent="0.2">
      <c r="A34" s="62" t="s">
        <v>54</v>
      </c>
      <c r="B34" s="63"/>
      <c r="C34" s="57" t="s">
        <v>60</v>
      </c>
      <c r="D34" s="58"/>
      <c r="E34" s="58"/>
      <c r="F34" s="58"/>
      <c r="G34" s="59"/>
      <c r="H34" s="60" t="s">
        <v>59</v>
      </c>
    </row>
    <row r="35" spans="1:8" ht="22.5" x14ac:dyDescent="0.2">
      <c r="A35" s="64"/>
      <c r="B35" s="65"/>
      <c r="C35" s="9" t="s">
        <v>55</v>
      </c>
      <c r="D35" s="9" t="s">
        <v>125</v>
      </c>
      <c r="E35" s="9" t="s">
        <v>56</v>
      </c>
      <c r="F35" s="9" t="s">
        <v>57</v>
      </c>
      <c r="G35" s="9" t="s">
        <v>58</v>
      </c>
      <c r="H35" s="61"/>
    </row>
    <row r="36" spans="1:8" x14ac:dyDescent="0.2">
      <c r="A36" s="66"/>
      <c r="B36" s="67"/>
      <c r="C36" s="10">
        <v>1</v>
      </c>
      <c r="D36" s="10">
        <v>2</v>
      </c>
      <c r="E36" s="10" t="s">
        <v>126</v>
      </c>
      <c r="F36" s="10">
        <v>4</v>
      </c>
      <c r="G36" s="10">
        <v>5</v>
      </c>
      <c r="H36" s="10" t="s">
        <v>127</v>
      </c>
    </row>
    <row r="37" spans="1:8" x14ac:dyDescent="0.2">
      <c r="A37" s="27"/>
      <c r="B37" s="28"/>
      <c r="C37" s="32"/>
      <c r="D37" s="32"/>
      <c r="E37" s="32"/>
      <c r="F37" s="32"/>
      <c r="G37" s="32"/>
      <c r="H37" s="32"/>
    </row>
    <row r="38" spans="1:8" ht="22.5" x14ac:dyDescent="0.2">
      <c r="A38" s="4"/>
      <c r="B38" s="30" t="s">
        <v>13</v>
      </c>
      <c r="C38" s="33"/>
      <c r="D38" s="33"/>
      <c r="E38" s="33"/>
      <c r="F38" s="33"/>
      <c r="G38" s="33"/>
      <c r="H38" s="33"/>
    </row>
    <row r="39" spans="1:8" x14ac:dyDescent="0.2">
      <c r="A39" s="4"/>
      <c r="B39" s="30"/>
      <c r="C39" s="33"/>
      <c r="D39" s="33"/>
      <c r="E39" s="33"/>
      <c r="F39" s="33"/>
      <c r="G39" s="33"/>
      <c r="H39" s="33"/>
    </row>
    <row r="40" spans="1:8" x14ac:dyDescent="0.2">
      <c r="A40" s="4"/>
      <c r="B40" s="30" t="s">
        <v>12</v>
      </c>
      <c r="C40" s="33"/>
      <c r="D40" s="33"/>
      <c r="E40" s="33"/>
      <c r="F40" s="33"/>
      <c r="G40" s="33"/>
      <c r="H40" s="33"/>
    </row>
    <row r="41" spans="1:8" x14ac:dyDescent="0.2">
      <c r="A41" s="4"/>
      <c r="B41" s="30"/>
      <c r="C41" s="33"/>
      <c r="D41" s="33"/>
      <c r="E41" s="33"/>
      <c r="F41" s="33"/>
      <c r="G41" s="33"/>
      <c r="H41" s="33"/>
    </row>
    <row r="42" spans="1:8" ht="22.5" x14ac:dyDescent="0.2">
      <c r="A42" s="4"/>
      <c r="B42" s="30" t="s">
        <v>14</v>
      </c>
      <c r="C42" s="33"/>
      <c r="D42" s="33" t="s">
        <v>129</v>
      </c>
      <c r="E42" s="33"/>
      <c r="F42" s="33"/>
      <c r="G42" s="33"/>
      <c r="H42" s="33"/>
    </row>
    <row r="43" spans="1:8" x14ac:dyDescent="0.2">
      <c r="A43" s="4"/>
      <c r="B43" s="30"/>
      <c r="C43" s="33"/>
      <c r="D43" s="33"/>
      <c r="E43" s="33"/>
      <c r="F43" s="33"/>
      <c r="G43" s="33"/>
      <c r="H43" s="33"/>
    </row>
    <row r="44" spans="1:8" ht="22.5" x14ac:dyDescent="0.2">
      <c r="A44" s="4"/>
      <c r="B44" s="30" t="s">
        <v>26</v>
      </c>
      <c r="C44" s="33"/>
      <c r="D44" s="33"/>
      <c r="E44" s="33"/>
      <c r="F44" s="33"/>
      <c r="G44" s="33"/>
      <c r="H44" s="33"/>
    </row>
    <row r="45" spans="1:8" x14ac:dyDescent="0.2">
      <c r="A45" s="4"/>
      <c r="B45" s="30"/>
      <c r="C45" s="33"/>
      <c r="D45" s="33"/>
      <c r="E45" s="33"/>
      <c r="F45" s="33"/>
      <c r="G45" s="33"/>
      <c r="H45" s="33"/>
    </row>
    <row r="46" spans="1:8" ht="22.5" x14ac:dyDescent="0.2">
      <c r="A46" s="4"/>
      <c r="B46" s="30" t="s">
        <v>27</v>
      </c>
      <c r="C46" s="33"/>
      <c r="D46" s="33"/>
      <c r="E46" s="33"/>
      <c r="F46" s="33"/>
      <c r="G46" s="33"/>
      <c r="H46" s="33"/>
    </row>
    <row r="47" spans="1:8" x14ac:dyDescent="0.2">
      <c r="A47" s="4"/>
      <c r="B47" s="30"/>
      <c r="C47" s="33"/>
      <c r="D47" s="33"/>
      <c r="E47" s="33"/>
      <c r="F47" s="33"/>
      <c r="G47" s="33"/>
      <c r="H47" s="33"/>
    </row>
    <row r="48" spans="1:8" ht="22.5" x14ac:dyDescent="0.2">
      <c r="A48" s="4"/>
      <c r="B48" s="30" t="s">
        <v>34</v>
      </c>
      <c r="C48" s="33"/>
      <c r="D48" s="33"/>
      <c r="E48" s="33"/>
      <c r="F48" s="33"/>
      <c r="G48" s="33"/>
      <c r="H48" s="33"/>
    </row>
    <row r="49" spans="1:8" x14ac:dyDescent="0.2">
      <c r="A49" s="4"/>
      <c r="B49" s="30"/>
      <c r="C49" s="33"/>
      <c r="D49" s="33"/>
      <c r="E49" s="33"/>
      <c r="F49" s="33"/>
      <c r="G49" s="33"/>
      <c r="H49" s="33"/>
    </row>
    <row r="50" spans="1:8" x14ac:dyDescent="0.2">
      <c r="A50" s="4"/>
      <c r="B50" s="30" t="s">
        <v>15</v>
      </c>
      <c r="C50" s="33"/>
      <c r="D50" s="33"/>
      <c r="E50" s="33"/>
      <c r="F50" s="33"/>
      <c r="G50" s="33"/>
      <c r="H50" s="33"/>
    </row>
    <row r="51" spans="1:8" x14ac:dyDescent="0.2">
      <c r="A51" s="29"/>
      <c r="B51" s="31"/>
      <c r="C51" s="34"/>
      <c r="D51" s="34"/>
      <c r="E51" s="34"/>
      <c r="F51" s="34"/>
      <c r="G51" s="34"/>
      <c r="H51" s="34"/>
    </row>
    <row r="52" spans="1:8" x14ac:dyDescent="0.2">
      <c r="A52" s="25"/>
      <c r="B52" s="46" t="s">
        <v>53</v>
      </c>
      <c r="C52" s="22"/>
      <c r="D52" s="22"/>
      <c r="E52" s="22"/>
      <c r="F52" s="22"/>
      <c r="G52" s="22"/>
      <c r="H52" s="22"/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1:G21"/>
    <mergeCell ref="H21:H22"/>
    <mergeCell ref="A1:H1"/>
    <mergeCell ref="A3:B5"/>
    <mergeCell ref="A19:H19"/>
    <mergeCell ref="A21:B23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scale="8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5"/>
  <sheetViews>
    <sheetView showGridLines="0" topLeftCell="A31" workbookViewId="0">
      <selection sqref="A1:H1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9" width="13.6640625" style="3" bestFit="1" customWidth="1"/>
    <col min="10" max="16384" width="12" style="3"/>
  </cols>
  <sheetData>
    <row r="1" spans="1:8" ht="50.1" customHeight="1" x14ac:dyDescent="0.2">
      <c r="A1" s="57" t="s">
        <v>130</v>
      </c>
      <c r="B1" s="58"/>
      <c r="C1" s="58"/>
      <c r="D1" s="58"/>
      <c r="E1" s="58"/>
      <c r="F1" s="58"/>
      <c r="G1" s="58"/>
      <c r="H1" s="59"/>
    </row>
    <row r="2" spans="1:8" x14ac:dyDescent="0.2">
      <c r="A2" s="62" t="s">
        <v>54</v>
      </c>
      <c r="B2" s="63"/>
      <c r="C2" s="57" t="s">
        <v>60</v>
      </c>
      <c r="D2" s="58"/>
      <c r="E2" s="58"/>
      <c r="F2" s="58"/>
      <c r="G2" s="59"/>
      <c r="H2" s="60" t="s">
        <v>59</v>
      </c>
    </row>
    <row r="3" spans="1:8" ht="24.95" customHeight="1" x14ac:dyDescent="0.2">
      <c r="A3" s="64"/>
      <c r="B3" s="6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1"/>
    </row>
    <row r="4" spans="1:8" x14ac:dyDescent="0.2">
      <c r="A4" s="66"/>
      <c r="B4" s="6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3"/>
      <c r="B5" s="44"/>
      <c r="C5" s="14"/>
      <c r="D5" s="14"/>
      <c r="E5" s="14"/>
      <c r="F5" s="14"/>
      <c r="G5" s="14"/>
      <c r="H5" s="14"/>
    </row>
    <row r="6" spans="1:8" x14ac:dyDescent="0.2">
      <c r="A6" s="40" t="s">
        <v>16</v>
      </c>
      <c r="B6" s="38"/>
      <c r="C6" s="15"/>
      <c r="D6" s="15"/>
      <c r="E6" s="15"/>
      <c r="F6" s="15"/>
      <c r="G6" s="15"/>
      <c r="H6" s="15"/>
    </row>
    <row r="7" spans="1:8" x14ac:dyDescent="0.2">
      <c r="A7" s="37"/>
      <c r="B7" s="41" t="s">
        <v>42</v>
      </c>
      <c r="C7" s="15"/>
      <c r="D7" s="15"/>
      <c r="E7" s="15"/>
      <c r="F7" s="15"/>
      <c r="G7" s="15"/>
      <c r="H7" s="15"/>
    </row>
    <row r="8" spans="1:8" x14ac:dyDescent="0.2">
      <c r="A8" s="37"/>
      <c r="B8" s="41" t="s">
        <v>17</v>
      </c>
      <c r="C8" s="15"/>
      <c r="D8" s="15"/>
      <c r="E8" s="15"/>
      <c r="F8" s="15"/>
      <c r="G8" s="15"/>
      <c r="H8" s="15"/>
    </row>
    <row r="9" spans="1:8" x14ac:dyDescent="0.2">
      <c r="A9" s="37"/>
      <c r="B9" s="41" t="s">
        <v>43</v>
      </c>
      <c r="C9" s="15"/>
      <c r="D9" s="15"/>
      <c r="E9" s="15"/>
      <c r="F9" s="15"/>
      <c r="G9" s="15"/>
      <c r="H9" s="15"/>
    </row>
    <row r="10" spans="1:8" x14ac:dyDescent="0.2">
      <c r="A10" s="37"/>
      <c r="B10" s="41" t="s">
        <v>3</v>
      </c>
      <c r="C10" s="15"/>
      <c r="D10" s="15"/>
      <c r="E10" s="15"/>
      <c r="F10" s="15"/>
      <c r="G10" s="15"/>
      <c r="H10" s="15"/>
    </row>
    <row r="11" spans="1:8" x14ac:dyDescent="0.2">
      <c r="A11" s="37"/>
      <c r="B11" s="41" t="s">
        <v>23</v>
      </c>
      <c r="C11" s="15"/>
      <c r="D11" s="15"/>
      <c r="E11" s="15"/>
      <c r="F11" s="15"/>
      <c r="G11" s="15"/>
      <c r="H11" s="15"/>
    </row>
    <row r="12" spans="1:8" x14ac:dyDescent="0.2">
      <c r="A12" s="37"/>
      <c r="B12" s="41" t="s">
        <v>18</v>
      </c>
      <c r="C12" s="15"/>
      <c r="D12" s="15"/>
      <c r="E12" s="15"/>
      <c r="F12" s="15"/>
      <c r="G12" s="15"/>
      <c r="H12" s="15"/>
    </row>
    <row r="13" spans="1:8" x14ac:dyDescent="0.2">
      <c r="A13" s="37"/>
      <c r="B13" s="41" t="s">
        <v>44</v>
      </c>
      <c r="C13" s="15"/>
      <c r="D13" s="15"/>
      <c r="E13" s="15"/>
      <c r="F13" s="15"/>
      <c r="G13" s="15"/>
      <c r="H13" s="15"/>
    </row>
    <row r="14" spans="1:8" x14ac:dyDescent="0.2">
      <c r="A14" s="37"/>
      <c r="B14" s="41" t="s">
        <v>19</v>
      </c>
      <c r="C14" s="15"/>
      <c r="D14" s="15"/>
      <c r="E14" s="15"/>
      <c r="F14" s="15"/>
      <c r="G14" s="15"/>
      <c r="H14" s="15"/>
    </row>
    <row r="15" spans="1:8" x14ac:dyDescent="0.2">
      <c r="A15" s="39"/>
      <c r="B15" s="41"/>
      <c r="C15" s="15"/>
      <c r="D15" s="15"/>
      <c r="E15" s="15"/>
      <c r="F15" s="15"/>
      <c r="G15" s="15"/>
      <c r="H15" s="15"/>
    </row>
    <row r="16" spans="1:8" x14ac:dyDescent="0.2">
      <c r="A16" s="40" t="s">
        <v>20</v>
      </c>
      <c r="B16" s="42"/>
      <c r="C16" s="15"/>
      <c r="D16" s="15"/>
      <c r="E16" s="15"/>
      <c r="F16" s="15"/>
      <c r="G16" s="15"/>
      <c r="H16" s="15"/>
    </row>
    <row r="17" spans="1:8" x14ac:dyDescent="0.2">
      <c r="A17" s="37"/>
      <c r="B17" s="41" t="s">
        <v>45</v>
      </c>
      <c r="C17" s="15"/>
      <c r="D17" s="15"/>
      <c r="E17" s="15"/>
      <c r="F17" s="15"/>
      <c r="G17" s="15"/>
      <c r="H17" s="15"/>
    </row>
    <row r="18" spans="1:8" x14ac:dyDescent="0.2">
      <c r="A18" s="37"/>
      <c r="B18" s="41" t="s">
        <v>28</v>
      </c>
      <c r="C18" s="15"/>
      <c r="D18" s="15"/>
      <c r="E18" s="15"/>
      <c r="F18" s="15"/>
      <c r="G18" s="15"/>
      <c r="H18" s="15"/>
    </row>
    <row r="19" spans="1:8" x14ac:dyDescent="0.2">
      <c r="A19" s="37"/>
      <c r="B19" s="41" t="s">
        <v>21</v>
      </c>
      <c r="C19" s="15"/>
      <c r="D19" s="15"/>
      <c r="E19" s="15"/>
      <c r="F19" s="15"/>
      <c r="G19" s="15"/>
      <c r="H19" s="15"/>
    </row>
    <row r="20" spans="1:8" x14ac:dyDescent="0.2">
      <c r="A20" s="37"/>
      <c r="B20" s="41" t="s">
        <v>46</v>
      </c>
      <c r="C20" s="15"/>
      <c r="D20" s="15"/>
      <c r="E20" s="15"/>
      <c r="F20" s="15"/>
      <c r="G20" s="15"/>
      <c r="H20" s="15"/>
    </row>
    <row r="21" spans="1:8" x14ac:dyDescent="0.2">
      <c r="A21" s="37"/>
      <c r="B21" s="41" t="s">
        <v>47</v>
      </c>
      <c r="C21" s="15">
        <v>4198101118.6599913</v>
      </c>
      <c r="D21" s="15">
        <v>-333918468.72999901</v>
      </c>
      <c r="E21" s="15">
        <v>3864182649.9299951</v>
      </c>
      <c r="F21" s="15">
        <v>2254385240.8299985</v>
      </c>
      <c r="G21" s="15">
        <v>2238273193.4599991</v>
      </c>
      <c r="H21" s="15">
        <f>E21-F21</f>
        <v>1609797409.0999966</v>
      </c>
    </row>
    <row r="22" spans="1:8" x14ac:dyDescent="0.2">
      <c r="A22" s="37"/>
      <c r="B22" s="41" t="s">
        <v>48</v>
      </c>
      <c r="C22" s="15"/>
      <c r="D22" s="15"/>
      <c r="E22" s="15"/>
      <c r="F22" s="15"/>
      <c r="G22" s="15"/>
      <c r="H22" s="15"/>
    </row>
    <row r="23" spans="1:8" x14ac:dyDescent="0.2">
      <c r="A23" s="37"/>
      <c r="B23" s="41" t="s">
        <v>4</v>
      </c>
      <c r="C23" s="15"/>
      <c r="D23" s="15"/>
      <c r="E23" s="15"/>
      <c r="F23" s="15"/>
      <c r="G23" s="15"/>
      <c r="H23" s="15"/>
    </row>
    <row r="24" spans="1:8" x14ac:dyDescent="0.2">
      <c r="A24" s="39"/>
      <c r="B24" s="41"/>
      <c r="C24" s="15"/>
      <c r="D24" s="15"/>
      <c r="E24" s="15"/>
      <c r="F24" s="15"/>
      <c r="G24" s="15"/>
      <c r="H24" s="15"/>
    </row>
    <row r="25" spans="1:8" x14ac:dyDescent="0.2">
      <c r="A25" s="40" t="s">
        <v>49</v>
      </c>
      <c r="B25" s="42"/>
      <c r="C25" s="15"/>
      <c r="D25" s="15"/>
      <c r="E25" s="15"/>
      <c r="F25" s="15"/>
      <c r="G25" s="15"/>
      <c r="H25" s="15"/>
    </row>
    <row r="26" spans="1:8" x14ac:dyDescent="0.2">
      <c r="A26" s="37"/>
      <c r="B26" s="41" t="s">
        <v>29</v>
      </c>
      <c r="C26" s="15"/>
      <c r="D26" s="15"/>
      <c r="E26" s="15"/>
      <c r="F26" s="15"/>
      <c r="G26" s="15"/>
      <c r="H26" s="15"/>
    </row>
    <row r="27" spans="1:8" x14ac:dyDescent="0.2">
      <c r="A27" s="37"/>
      <c r="B27" s="41" t="s">
        <v>24</v>
      </c>
      <c r="C27" s="15"/>
      <c r="D27" s="15"/>
      <c r="E27" s="15"/>
      <c r="F27" s="15"/>
      <c r="G27" s="15"/>
      <c r="H27" s="15"/>
    </row>
    <row r="28" spans="1:8" x14ac:dyDescent="0.2">
      <c r="A28" s="37"/>
      <c r="B28" s="41" t="s">
        <v>30</v>
      </c>
      <c r="C28" s="15"/>
      <c r="D28" s="15"/>
      <c r="E28" s="15"/>
      <c r="F28" s="15"/>
      <c r="G28" s="15"/>
      <c r="H28" s="15"/>
    </row>
    <row r="29" spans="1:8" x14ac:dyDescent="0.2">
      <c r="A29" s="37"/>
      <c r="B29" s="41" t="s">
        <v>50</v>
      </c>
      <c r="C29" s="15"/>
      <c r="D29" s="15"/>
      <c r="E29" s="15"/>
      <c r="F29" s="15"/>
      <c r="G29" s="15"/>
      <c r="H29" s="15"/>
    </row>
    <row r="30" spans="1:8" x14ac:dyDescent="0.2">
      <c r="A30" s="37"/>
      <c r="B30" s="41" t="s">
        <v>22</v>
      </c>
      <c r="C30" s="15"/>
      <c r="D30" s="15"/>
      <c r="E30" s="15"/>
      <c r="F30" s="15"/>
      <c r="G30" s="15"/>
      <c r="H30" s="15"/>
    </row>
    <row r="31" spans="1:8" x14ac:dyDescent="0.2">
      <c r="A31" s="37"/>
      <c r="B31" s="41" t="s">
        <v>5</v>
      </c>
      <c r="C31" s="15"/>
      <c r="D31" s="15"/>
      <c r="E31" s="15"/>
      <c r="F31" s="15"/>
      <c r="G31" s="15"/>
      <c r="H31" s="15"/>
    </row>
    <row r="32" spans="1:8" x14ac:dyDescent="0.2">
      <c r="A32" s="37"/>
      <c r="B32" s="41" t="s">
        <v>6</v>
      </c>
      <c r="C32" s="15"/>
      <c r="D32" s="15"/>
      <c r="E32" s="15"/>
      <c r="F32" s="15"/>
      <c r="G32" s="15"/>
      <c r="H32" s="15"/>
    </row>
    <row r="33" spans="1:9" x14ac:dyDescent="0.2">
      <c r="A33" s="37"/>
      <c r="B33" s="41" t="s">
        <v>51</v>
      </c>
      <c r="C33" s="15">
        <v>147103419.34000039</v>
      </c>
      <c r="D33" s="15">
        <v>154016592.06000006</v>
      </c>
      <c r="E33" s="15">
        <v>301120011.40000135</v>
      </c>
      <c r="F33" s="15">
        <v>103981642.1900005</v>
      </c>
      <c r="G33" s="15">
        <v>99033091.530000567</v>
      </c>
      <c r="H33" s="15">
        <v>197138369.21000057</v>
      </c>
      <c r="I33" s="52"/>
    </row>
    <row r="34" spans="1:9" x14ac:dyDescent="0.2">
      <c r="A34" s="37"/>
      <c r="B34" s="41" t="s">
        <v>31</v>
      </c>
      <c r="C34" s="15"/>
      <c r="D34" s="15"/>
      <c r="E34" s="15"/>
      <c r="F34" s="15"/>
      <c r="G34" s="15"/>
      <c r="H34" s="15"/>
    </row>
    <row r="35" spans="1:9" x14ac:dyDescent="0.2">
      <c r="A35" s="39"/>
      <c r="B35" s="41"/>
      <c r="C35" s="15"/>
      <c r="D35" s="15"/>
      <c r="E35" s="15"/>
      <c r="F35" s="15"/>
      <c r="G35" s="15"/>
      <c r="H35" s="15"/>
    </row>
    <row r="36" spans="1:9" x14ac:dyDescent="0.2">
      <c r="A36" s="40" t="s">
        <v>32</v>
      </c>
      <c r="B36" s="42"/>
      <c r="C36" s="15"/>
      <c r="D36" s="15"/>
      <c r="E36" s="15"/>
      <c r="F36" s="15"/>
      <c r="G36" s="15"/>
      <c r="H36" s="15"/>
    </row>
    <row r="37" spans="1:9" x14ac:dyDescent="0.2">
      <c r="A37" s="37"/>
      <c r="B37" s="41" t="s">
        <v>52</v>
      </c>
      <c r="C37" s="15"/>
      <c r="D37" s="15"/>
      <c r="E37" s="15"/>
      <c r="F37" s="15"/>
      <c r="G37" s="15"/>
      <c r="H37" s="15"/>
    </row>
    <row r="38" spans="1:9" ht="22.5" x14ac:dyDescent="0.2">
      <c r="A38" s="37"/>
      <c r="B38" s="41" t="s">
        <v>25</v>
      </c>
      <c r="C38" s="15"/>
      <c r="D38" s="15"/>
      <c r="E38" s="15"/>
      <c r="F38" s="15"/>
      <c r="G38" s="15"/>
      <c r="H38" s="15"/>
    </row>
    <row r="39" spans="1:9" x14ac:dyDescent="0.2">
      <c r="A39" s="37"/>
      <c r="B39" s="41" t="s">
        <v>33</v>
      </c>
      <c r="C39" s="15"/>
      <c r="D39" s="15"/>
      <c r="E39" s="15"/>
      <c r="F39" s="15"/>
      <c r="G39" s="15"/>
      <c r="H39" s="15"/>
    </row>
    <row r="40" spans="1:9" x14ac:dyDescent="0.2">
      <c r="A40" s="37"/>
      <c r="B40" s="41" t="s">
        <v>7</v>
      </c>
      <c r="C40" s="15"/>
      <c r="D40" s="15"/>
      <c r="E40" s="15"/>
      <c r="F40" s="15"/>
      <c r="G40" s="15"/>
      <c r="H40" s="15"/>
    </row>
    <row r="41" spans="1:9" x14ac:dyDescent="0.2">
      <c r="A41" s="39"/>
      <c r="B41" s="41"/>
      <c r="C41" s="15"/>
      <c r="D41" s="15"/>
      <c r="E41" s="15"/>
      <c r="F41" s="15"/>
      <c r="G41" s="15"/>
      <c r="H41" s="15"/>
    </row>
    <row r="42" spans="1:9" x14ac:dyDescent="0.2">
      <c r="A42" s="45"/>
      <c r="B42" s="46" t="s">
        <v>53</v>
      </c>
      <c r="C42" s="22">
        <f>SUM(C5:C41)</f>
        <v>4345204537.9999914</v>
      </c>
      <c r="D42" s="22">
        <f>SUM(D5:D41)</f>
        <v>-179901876.66999894</v>
      </c>
      <c r="E42" s="22">
        <f t="shared" ref="E42:G42" si="0">SUM(E5:E41)</f>
        <v>4165302661.3299966</v>
      </c>
      <c r="F42" s="22">
        <f>SUM(F5:F41)</f>
        <v>2358366883.019999</v>
      </c>
      <c r="G42" s="22">
        <f t="shared" si="0"/>
        <v>2337306284.9899998</v>
      </c>
      <c r="H42" s="22">
        <f>SUM(H5:H41)</f>
        <v>1806935778.3099971</v>
      </c>
    </row>
    <row r="43" spans="1:9" x14ac:dyDescent="0.2">
      <c r="A43" s="36"/>
      <c r="B43" s="36"/>
      <c r="C43" s="36"/>
      <c r="D43" s="36"/>
      <c r="E43" s="36"/>
      <c r="F43" s="36"/>
      <c r="G43" s="36"/>
      <c r="H43" s="36"/>
    </row>
    <row r="44" spans="1:9" x14ac:dyDescent="0.2">
      <c r="A44" s="36"/>
      <c r="B44" s="36"/>
      <c r="C44" s="56"/>
      <c r="D44" s="56"/>
      <c r="E44" s="56"/>
      <c r="F44" s="56"/>
      <c r="G44" s="56"/>
      <c r="H44" s="56"/>
    </row>
    <row r="45" spans="1:9" x14ac:dyDescent="0.2">
      <c r="A45" s="36"/>
      <c r="B45" s="36"/>
      <c r="C45" s="36"/>
      <c r="D45" s="54"/>
      <c r="E45" s="36"/>
      <c r="F45" s="36"/>
      <c r="G45" s="36"/>
      <c r="H45" s="36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COG</vt:lpstr>
      <vt:lpstr>CTG</vt:lpstr>
      <vt:lpstr>CA</vt:lpstr>
      <vt:lpstr>CFG</vt:lpstr>
      <vt:lpstr>CA!Área_de_impresión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2018-10-29T17:29:59Z</cp:lastPrinted>
  <dcterms:created xsi:type="dcterms:W3CDTF">2014-02-10T03:37:14Z</dcterms:created>
  <dcterms:modified xsi:type="dcterms:W3CDTF">2018-10-29T17:30:01Z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