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cuments\2022\INFORMES TRIMESTRALES Y CUENTA PUBLICA\"/>
    </mc:Choice>
  </mc:AlternateContent>
  <xr:revisionPtr revIDLastSave="0" documentId="13_ncr:1_{80137A60-CF9B-40E7-AD03-6A0FD5F15886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E16" i="4"/>
  <c r="G8" i="8"/>
  <c r="C69" i="6"/>
  <c r="D69" i="6"/>
  <c r="G37" i="6"/>
  <c r="C42" i="5"/>
  <c r="G33" i="5"/>
  <c r="G21" i="5"/>
  <c r="G16" i="5" s="1"/>
  <c r="G42" i="5" s="1"/>
  <c r="C16" i="5"/>
  <c r="D16" i="5"/>
  <c r="E16" i="5"/>
  <c r="F16" i="5"/>
  <c r="B16" i="5"/>
  <c r="C25" i="5"/>
  <c r="D25" i="5"/>
  <c r="E25" i="5"/>
  <c r="E42" i="5" s="1"/>
  <c r="F25" i="5"/>
  <c r="G25" i="5"/>
  <c r="B25" i="5"/>
  <c r="G8" i="4"/>
  <c r="G9" i="4"/>
  <c r="G10" i="4"/>
  <c r="G11" i="4"/>
  <c r="G12" i="4"/>
  <c r="G7" i="4"/>
  <c r="C16" i="4"/>
  <c r="D16" i="4"/>
  <c r="F16" i="4"/>
  <c r="B16" i="4"/>
  <c r="C16" i="8"/>
  <c r="D16" i="8"/>
  <c r="E16" i="8"/>
  <c r="F16" i="8"/>
  <c r="G16" i="8"/>
  <c r="B16" i="8"/>
  <c r="G6" i="8"/>
  <c r="G7" i="6"/>
  <c r="G8" i="6"/>
  <c r="G9" i="6"/>
  <c r="G10" i="6"/>
  <c r="G11" i="6"/>
  <c r="G12" i="6"/>
  <c r="G14" i="6"/>
  <c r="G15" i="6"/>
  <c r="G16" i="6"/>
  <c r="G17" i="6"/>
  <c r="G18" i="6"/>
  <c r="G19" i="6"/>
  <c r="G20" i="6"/>
  <c r="G21" i="6"/>
  <c r="G22" i="6"/>
  <c r="G24" i="6"/>
  <c r="G25" i="6"/>
  <c r="G26" i="6"/>
  <c r="G27" i="6"/>
  <c r="G28" i="6"/>
  <c r="G29" i="6"/>
  <c r="G30" i="6"/>
  <c r="G31" i="6"/>
  <c r="G32" i="6"/>
  <c r="G34" i="6"/>
  <c r="G35" i="6"/>
  <c r="G36" i="6"/>
  <c r="G38" i="6"/>
  <c r="G39" i="6"/>
  <c r="G40" i="6"/>
  <c r="G41" i="6"/>
  <c r="G42" i="6"/>
  <c r="G44" i="6"/>
  <c r="G45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6" i="6"/>
  <c r="E69" i="6"/>
  <c r="F69" i="6"/>
  <c r="B69" i="6"/>
  <c r="C53" i="6"/>
  <c r="D53" i="6"/>
  <c r="E53" i="6"/>
  <c r="F53" i="6"/>
  <c r="B53" i="6"/>
  <c r="C43" i="6"/>
  <c r="D43" i="6"/>
  <c r="G43" i="6" s="1"/>
  <c r="E43" i="6"/>
  <c r="F43" i="6"/>
  <c r="B43" i="6"/>
  <c r="C33" i="6"/>
  <c r="D33" i="6"/>
  <c r="G33" i="6" s="1"/>
  <c r="E33" i="6"/>
  <c r="F33" i="6"/>
  <c r="B33" i="6"/>
  <c r="C23" i="6"/>
  <c r="D23" i="6"/>
  <c r="G23" i="6" s="1"/>
  <c r="E23" i="6"/>
  <c r="F23" i="6"/>
  <c r="B23" i="6"/>
  <c r="C13" i="6"/>
  <c r="D13" i="6"/>
  <c r="E13" i="6"/>
  <c r="G13" i="6" s="1"/>
  <c r="F13" i="6"/>
  <c r="B13" i="6"/>
  <c r="G5" i="6"/>
  <c r="C5" i="6"/>
  <c r="D5" i="6"/>
  <c r="E5" i="6"/>
  <c r="F5" i="6"/>
  <c r="B5" i="6"/>
  <c r="F42" i="5" l="1"/>
  <c r="D42" i="5"/>
  <c r="B42" i="5"/>
  <c r="G53" i="6"/>
  <c r="G77" i="6" s="1"/>
  <c r="C77" i="6"/>
  <c r="B77" i="6"/>
  <c r="F77" i="6"/>
  <c r="E77" i="6"/>
  <c r="D77" i="6"/>
</calcChain>
</file>

<file path=xl/sharedStrings.xml><?xml version="1.0" encoding="utf-8"?>
<sst xmlns="http://schemas.openxmlformats.org/spreadsheetml/2006/main" count="198" uniqueCount="140">
  <si>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</si>
  <si>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</si>
  <si>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</si>
  <si>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</si>
  <si>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</si>
  <si>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</si>
  <si>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</si>
  <si>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</si>
  <si>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</si>
  <si>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</si>
  <si>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</si>
  <si>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</si>
  <si>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</si>
  <si>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</si>
  <si>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</si>
  <si>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</si>
  <si>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</si>
  <si>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</si>
  <si>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</si>
  <si>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</si>
  <si>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</si>
  <si>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</si>
  <si>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</si>
  <si>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</si>
  <si>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</si>
  <si>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</si>
  <si>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</si>
  <si>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</si>
  <si>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</si>
  <si>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</si>
  <si>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</si>
  <si>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</si>
  <si>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</si>
  <si>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</si>
  <si>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</si>
  <si>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</si>
  <si>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</si>
  <si>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</si>
  <si>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</si>
  <si>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</si>
  <si>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</si>
  <si>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</si>
  <si>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</si>
  <si>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</si>
  <si>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</si>
  <si>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</si>
  <si>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</si>
  <si>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</si>
  <si>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</si>
  <si>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</si>
  <si>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</si>
  <si>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</si>
  <si>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</si>
  <si>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</si>
  <si>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</si>
  <si>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</si>
  <si>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</si>
  <si>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</si>
  <si>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</si>
  <si>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</si>
  <si>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</si>
  <si>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</si>
  <si>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</si>
  <si>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</si>
  <si>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</si>
  <si>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</si>
  <si>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</si>
  <si>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</si>
  <si>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</si>
  <si>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</si>
  <si>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</si>
  <si>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</si>
  <si>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</si>
  <si>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</si>
  <si>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</si>
  <si>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</si>
  <si>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</si>
  <si>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</si>
  <si>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</si>
  <si>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</si>
  <si>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</si>
  <si>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</si>
  <si>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</si>
  <si>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</si>
  <si>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</si>
  <si>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</si>
  <si>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</si>
  <si>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</si>
  <si>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</si>
  <si>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</si>
  <si>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</si>
  <si>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</si>
  <si>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</si>
  <si>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</si>
  <si>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</si>
  <si>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</si>
  <si>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</si>
  <si>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</si>
  <si>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</si>
  <si>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</si>
  <si>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</si>
  <si>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</si>
  <si>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</si>
  <si>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</si>
  <si>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</si>
  <si>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</si>
  <si>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</si>
  <si>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</si>
  <si>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</si>
  <si>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</si>
  <si>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</si>
  <si>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</si>
  <si>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</si>
  <si>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</si>
  <si>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</si>
  <si>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</si>
  <si>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</si>
  <si>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</si>
  <si>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</si>
  <si>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</si>
  <si>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</si>
  <si>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</si>
  <si>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</si>
  <si>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</si>
  <si>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</si>
  <si>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</si>
  <si>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</si>
  <si>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</si>
  <si>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Sector Paraestatal del Gobierno (Federal/Estatal/Municipal) de ______________________
Estado Analítico del Ejercicio del Presupuesto de Egresos
Clasificación Administrativa
Del XXXX al XXXX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</si>
  <si>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</si>
  <si>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</si>
  <si>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</si>
  <si>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</si>
  <si>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</si>
  <si>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</si>
  <si>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30 de Septiembre 2022</t>
  </si>
  <si>
    <t>Universidad de Guanajuato
Estado Analítico del Ejercicio del Presupuesto de Egresos
Clasificación Económica (por Tipo de Gasto)
Del 1 de Enero al 30 de Septiembre 2022</t>
  </si>
  <si>
    <t>Universidad de Guanajuato
Estado Analítico del Ejercicio del Presupuesto de Egresos
Clasificación Administrativa
Del 1 de Enero al 30 de Septiembre 2022</t>
  </si>
  <si>
    <t>Gobierno (Federal/Estatal/Municipal) de __________________________
Estado Analítico del Ejercicio del Presupuesto de Egresos
Clasificación Administrativa
Del 1 de Enero al 30 de Septiembre 2022</t>
  </si>
  <si>
    <t>Universidad de Guanajuato
Estado Analítico del Ejercicio del Presupuesto de Egresos
Clasificación Funcional (Finalidad y Función)
Del 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</si>
</sst>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165" fontId="2" fillId="0" borderId="14" xfId="16" applyNumberFormat="1" applyFont="1" applyBorder="1" applyProtection="1">
      <protection locked="0"/>
    </xf>
    <xf numFmtId="165" fontId="2" fillId="0" borderId="13" xfId="16" applyNumberFormat="1" applyFont="1" applyBorder="1" applyProtection="1">
      <protection locked="0"/>
    </xf>
    <xf numFmtId="165" fontId="6" fillId="0" borderId="13" xfId="16" applyNumberFormat="1" applyFont="1" applyBorder="1" applyProtection="1">
      <protection locked="0"/>
    </xf>
    <xf numFmtId="43" fontId="0" fillId="0" borderId="0" xfId="16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showGridLines="0" topLeftCell="A39" workbookViewId="0">
      <selection activeCell="J72" sqref="J7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5" t="s">
        <v>135</v>
      </c>
      <c r="B1" s="46"/>
      <c r="C1" s="46"/>
      <c r="D1" s="46"/>
      <c r="E1" s="46"/>
      <c r="F1" s="46"/>
      <c r="G1" s="47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5">
        <f>SUM(B6:B12)</f>
        <v>3027617684.7600002</v>
      </c>
      <c r="C5" s="5">
        <f t="shared" ref="C5:F5" si="0">SUM(C6:C12)</f>
        <v>26119581.93</v>
      </c>
      <c r="D5" s="5">
        <f t="shared" si="0"/>
        <v>3053737266.6900001</v>
      </c>
      <c r="E5" s="5">
        <f t="shared" si="0"/>
        <v>2136918585.8200002</v>
      </c>
      <c r="F5" s="5">
        <f t="shared" si="0"/>
        <v>2118474935.4199998</v>
      </c>
      <c r="G5" s="5">
        <f>D5-E5</f>
        <v>916818680.86999989</v>
      </c>
    </row>
    <row r="6" spans="1:7" x14ac:dyDescent="0.2">
      <c r="A6" s="36" t="s">
        <v>11</v>
      </c>
      <c r="B6" s="6">
        <v>725101963.74000001</v>
      </c>
      <c r="C6" s="6">
        <v>5542131.4400000004</v>
      </c>
      <c r="D6" s="6">
        <v>730644095.17999995</v>
      </c>
      <c r="E6" s="6">
        <v>556045825.71000004</v>
      </c>
      <c r="F6" s="6">
        <v>556018892.03999996</v>
      </c>
      <c r="G6" s="6">
        <f>D6-E6</f>
        <v>174598269.46999991</v>
      </c>
    </row>
    <row r="7" spans="1:7" x14ac:dyDescent="0.2">
      <c r="A7" s="36" t="s">
        <v>12</v>
      </c>
      <c r="B7" s="6">
        <v>283008844.72000003</v>
      </c>
      <c r="C7" s="6">
        <v>112301759.08</v>
      </c>
      <c r="D7" s="6">
        <v>395310603.80000001</v>
      </c>
      <c r="E7" s="6">
        <v>255795755.49000001</v>
      </c>
      <c r="F7" s="6">
        <v>255795751.63999999</v>
      </c>
      <c r="G7" s="6">
        <f t="shared" ref="G7:G70" si="1">D7-E7</f>
        <v>139514848.31</v>
      </c>
    </row>
    <row r="8" spans="1:7" x14ac:dyDescent="0.2">
      <c r="A8" s="36" t="s">
        <v>13</v>
      </c>
      <c r="B8" s="6">
        <v>368228673.64999998</v>
      </c>
      <c r="C8" s="6">
        <v>-14470167.199999999</v>
      </c>
      <c r="D8" s="6">
        <v>353758506.44999999</v>
      </c>
      <c r="E8" s="6">
        <v>206297558.97</v>
      </c>
      <c r="F8" s="6">
        <v>206285645.71000001</v>
      </c>
      <c r="G8" s="6">
        <f t="shared" si="1"/>
        <v>147460947.47999999</v>
      </c>
    </row>
    <row r="9" spans="1:7" x14ac:dyDescent="0.2">
      <c r="A9" s="36" t="s">
        <v>14</v>
      </c>
      <c r="B9" s="6">
        <v>417621778.38</v>
      </c>
      <c r="C9" s="6">
        <v>13422301.4</v>
      </c>
      <c r="D9" s="6">
        <v>431044079.77999997</v>
      </c>
      <c r="E9" s="6">
        <v>324670109.16000003</v>
      </c>
      <c r="F9" s="6">
        <v>307287130.75</v>
      </c>
      <c r="G9" s="6">
        <f t="shared" si="1"/>
        <v>106373970.61999995</v>
      </c>
    </row>
    <row r="10" spans="1:7" x14ac:dyDescent="0.2">
      <c r="A10" s="36" t="s">
        <v>15</v>
      </c>
      <c r="B10" s="6">
        <v>878546874.28999996</v>
      </c>
      <c r="C10" s="6">
        <v>-62158128.859999999</v>
      </c>
      <c r="D10" s="6">
        <v>816388745.42999995</v>
      </c>
      <c r="E10" s="6">
        <v>558589174.37</v>
      </c>
      <c r="F10" s="6">
        <v>557590843.19000006</v>
      </c>
      <c r="G10" s="6">
        <f t="shared" si="1"/>
        <v>257799571.05999994</v>
      </c>
    </row>
    <row r="11" spans="1:7" x14ac:dyDescent="0.2">
      <c r="A11" s="36" t="s">
        <v>16</v>
      </c>
      <c r="B11" s="6">
        <v>21323810</v>
      </c>
      <c r="C11" s="6">
        <v>-6566184.8499999996</v>
      </c>
      <c r="D11" s="6">
        <v>14757625.15</v>
      </c>
      <c r="E11" s="6">
        <v>0</v>
      </c>
      <c r="F11" s="6">
        <v>0</v>
      </c>
      <c r="G11" s="6">
        <f t="shared" si="1"/>
        <v>14757625.15</v>
      </c>
    </row>
    <row r="12" spans="1:7" x14ac:dyDescent="0.2">
      <c r="A12" s="36" t="s">
        <v>17</v>
      </c>
      <c r="B12" s="6">
        <v>333785739.98000002</v>
      </c>
      <c r="C12" s="6">
        <v>-21952129.079999998</v>
      </c>
      <c r="D12" s="6">
        <v>311833610.89999998</v>
      </c>
      <c r="E12" s="6">
        <v>235520162.12</v>
      </c>
      <c r="F12" s="6">
        <v>235496672.09</v>
      </c>
      <c r="G12" s="6">
        <f t="shared" si="1"/>
        <v>76313448.779999971</v>
      </c>
    </row>
    <row r="13" spans="1:7" x14ac:dyDescent="0.2">
      <c r="A13" s="39" t="s">
        <v>18</v>
      </c>
      <c r="B13" s="6">
        <f>SUM(B14:B22)</f>
        <v>116465538.18999998</v>
      </c>
      <c r="C13" s="6">
        <f t="shared" ref="C13:F13" si="2">SUM(C14:C22)</f>
        <v>41599922.830000006</v>
      </c>
      <c r="D13" s="6">
        <f t="shared" si="2"/>
        <v>158065461.01999998</v>
      </c>
      <c r="E13" s="6">
        <f t="shared" si="2"/>
        <v>66662504.399999991</v>
      </c>
      <c r="F13" s="6">
        <f t="shared" si="2"/>
        <v>62475920.180000007</v>
      </c>
      <c r="G13" s="6">
        <f t="shared" si="1"/>
        <v>91402956.61999999</v>
      </c>
    </row>
    <row r="14" spans="1:7" x14ac:dyDescent="0.2">
      <c r="A14" s="36" t="s">
        <v>19</v>
      </c>
      <c r="B14" s="6">
        <v>55744195.149999999</v>
      </c>
      <c r="C14" s="6">
        <v>21716129.109999999</v>
      </c>
      <c r="D14" s="6">
        <v>77460324.260000005</v>
      </c>
      <c r="E14" s="6">
        <v>19854980.329999998</v>
      </c>
      <c r="F14" s="6">
        <v>18988250.690000001</v>
      </c>
      <c r="G14" s="6">
        <f t="shared" si="1"/>
        <v>57605343.930000007</v>
      </c>
    </row>
    <row r="15" spans="1:7" x14ac:dyDescent="0.2">
      <c r="A15" s="36" t="s">
        <v>20</v>
      </c>
      <c r="B15" s="6">
        <v>8512269.0099999998</v>
      </c>
      <c r="C15" s="6">
        <v>1868968.41</v>
      </c>
      <c r="D15" s="6">
        <v>10381237.42</v>
      </c>
      <c r="E15" s="6">
        <v>7325790.2199999997</v>
      </c>
      <c r="F15" s="6">
        <v>6832524.8300000001</v>
      </c>
      <c r="G15" s="6">
        <f t="shared" si="1"/>
        <v>3055447.2</v>
      </c>
    </row>
    <row r="16" spans="1:7" x14ac:dyDescent="0.2">
      <c r="A16" s="3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6" t="s">
        <v>22</v>
      </c>
      <c r="B17" s="6">
        <v>8183941.2400000002</v>
      </c>
      <c r="C17" s="6">
        <v>3927647.8</v>
      </c>
      <c r="D17" s="6">
        <v>12111589.039999999</v>
      </c>
      <c r="E17" s="6">
        <v>7818413.6900000004</v>
      </c>
      <c r="F17" s="6">
        <v>7468052.3499999996</v>
      </c>
      <c r="G17" s="6">
        <f t="shared" si="1"/>
        <v>4293175.3499999987</v>
      </c>
    </row>
    <row r="18" spans="1:7" x14ac:dyDescent="0.2">
      <c r="A18" s="36" t="s">
        <v>23</v>
      </c>
      <c r="B18" s="6">
        <v>13842034.16</v>
      </c>
      <c r="C18" s="6">
        <v>10515653.890000001</v>
      </c>
      <c r="D18" s="6">
        <v>24357688.050000001</v>
      </c>
      <c r="E18" s="6">
        <v>12545852.17</v>
      </c>
      <c r="F18" s="6">
        <v>11759153.859999999</v>
      </c>
      <c r="G18" s="6">
        <f t="shared" si="1"/>
        <v>11811835.880000001</v>
      </c>
    </row>
    <row r="19" spans="1:7" x14ac:dyDescent="0.2">
      <c r="A19" s="36" t="s">
        <v>24</v>
      </c>
      <c r="B19" s="6">
        <v>14078761.66</v>
      </c>
      <c r="C19" s="6">
        <v>739501.82</v>
      </c>
      <c r="D19" s="6">
        <v>14818263.48</v>
      </c>
      <c r="E19" s="6">
        <v>10298390.300000001</v>
      </c>
      <c r="F19" s="6">
        <v>9725415.9199999999</v>
      </c>
      <c r="G19" s="6">
        <f t="shared" si="1"/>
        <v>4519873.18</v>
      </c>
    </row>
    <row r="20" spans="1:7" x14ac:dyDescent="0.2">
      <c r="A20" s="36" t="s">
        <v>25</v>
      </c>
      <c r="B20" s="6">
        <v>7748737.6200000001</v>
      </c>
      <c r="C20" s="6">
        <v>-259311.8</v>
      </c>
      <c r="D20" s="6">
        <v>7489425.8200000003</v>
      </c>
      <c r="E20" s="6">
        <v>2712824.62</v>
      </c>
      <c r="F20" s="6">
        <v>2040880.03</v>
      </c>
      <c r="G20" s="6">
        <f t="shared" si="1"/>
        <v>4776601.2</v>
      </c>
    </row>
    <row r="21" spans="1:7" x14ac:dyDescent="0.2">
      <c r="A21" s="36" t="s">
        <v>26</v>
      </c>
      <c r="B21" s="6">
        <v>1000000</v>
      </c>
      <c r="C21" s="6">
        <v>-968600</v>
      </c>
      <c r="D21" s="6">
        <v>31400</v>
      </c>
      <c r="E21" s="6">
        <v>0</v>
      </c>
      <c r="F21" s="6">
        <v>0</v>
      </c>
      <c r="G21" s="6">
        <f t="shared" si="1"/>
        <v>31400</v>
      </c>
    </row>
    <row r="22" spans="1:7" x14ac:dyDescent="0.2">
      <c r="A22" s="36" t="s">
        <v>27</v>
      </c>
      <c r="B22" s="6">
        <v>7355599.3499999996</v>
      </c>
      <c r="C22" s="6">
        <v>4059933.6</v>
      </c>
      <c r="D22" s="6">
        <v>11415532.949999999</v>
      </c>
      <c r="E22" s="6">
        <v>6106253.0700000003</v>
      </c>
      <c r="F22" s="6">
        <v>5661642.5</v>
      </c>
      <c r="G22" s="6">
        <f t="shared" si="1"/>
        <v>5309279.879999999</v>
      </c>
    </row>
    <row r="23" spans="1:7" x14ac:dyDescent="0.2">
      <c r="A23" s="39" t="s">
        <v>28</v>
      </c>
      <c r="B23" s="6">
        <f>SUM(B24:B32)</f>
        <v>352245631.63999999</v>
      </c>
      <c r="C23" s="6">
        <f t="shared" ref="C23:F23" si="3">SUM(C24:C32)</f>
        <v>86592582.059999987</v>
      </c>
      <c r="D23" s="6">
        <f t="shared" si="3"/>
        <v>438838213.69999999</v>
      </c>
      <c r="E23" s="6">
        <f t="shared" si="3"/>
        <v>198470074.49000001</v>
      </c>
      <c r="F23" s="6">
        <f t="shared" si="3"/>
        <v>187398537.25000003</v>
      </c>
      <c r="G23" s="6">
        <f t="shared" si="1"/>
        <v>240368139.20999998</v>
      </c>
    </row>
    <row r="24" spans="1:7" x14ac:dyDescent="0.2">
      <c r="A24" s="36" t="s">
        <v>29</v>
      </c>
      <c r="B24" s="6">
        <v>41936293.310000002</v>
      </c>
      <c r="C24" s="6">
        <v>-4355907.55</v>
      </c>
      <c r="D24" s="6">
        <v>37580385.759999998</v>
      </c>
      <c r="E24" s="6">
        <v>25421894.559999999</v>
      </c>
      <c r="F24" s="6">
        <v>24447682.460000001</v>
      </c>
      <c r="G24" s="6">
        <f t="shared" si="1"/>
        <v>12158491.199999999</v>
      </c>
    </row>
    <row r="25" spans="1:7" x14ac:dyDescent="0.2">
      <c r="A25" s="36" t="s">
        <v>30</v>
      </c>
      <c r="B25" s="6">
        <v>49293930.350000001</v>
      </c>
      <c r="C25" s="6">
        <v>630717.28</v>
      </c>
      <c r="D25" s="6">
        <v>49924647.630000003</v>
      </c>
      <c r="E25" s="6">
        <v>26372630.370000001</v>
      </c>
      <c r="F25" s="6">
        <v>26156549.370000001</v>
      </c>
      <c r="G25" s="6">
        <f t="shared" si="1"/>
        <v>23552017.260000002</v>
      </c>
    </row>
    <row r="26" spans="1:7" x14ac:dyDescent="0.2">
      <c r="A26" s="36" t="s">
        <v>31</v>
      </c>
      <c r="B26" s="6">
        <v>55360883.659999996</v>
      </c>
      <c r="C26" s="6">
        <v>7974439.5499999998</v>
      </c>
      <c r="D26" s="6">
        <v>63335323.210000001</v>
      </c>
      <c r="E26" s="6">
        <v>31230422.25</v>
      </c>
      <c r="F26" s="6">
        <v>29495656.460000001</v>
      </c>
      <c r="G26" s="6">
        <f t="shared" si="1"/>
        <v>32104900.960000001</v>
      </c>
    </row>
    <row r="27" spans="1:7" x14ac:dyDescent="0.2">
      <c r="A27" s="36" t="s">
        <v>32</v>
      </c>
      <c r="B27" s="6">
        <v>8793786.8000000007</v>
      </c>
      <c r="C27" s="6">
        <v>25884685.829999998</v>
      </c>
      <c r="D27" s="6">
        <v>34678472.630000003</v>
      </c>
      <c r="E27" s="6">
        <v>6170349.8600000003</v>
      </c>
      <c r="F27" s="6">
        <v>6167949.8600000003</v>
      </c>
      <c r="G27" s="6">
        <f t="shared" si="1"/>
        <v>28508122.770000003</v>
      </c>
    </row>
    <row r="28" spans="1:7" x14ac:dyDescent="0.2">
      <c r="A28" s="36" t="s">
        <v>33</v>
      </c>
      <c r="B28" s="6">
        <v>83376284.269999996</v>
      </c>
      <c r="C28" s="6">
        <v>22740463.68</v>
      </c>
      <c r="D28" s="6">
        <v>106116747.95</v>
      </c>
      <c r="E28" s="6">
        <v>40296303.340000004</v>
      </c>
      <c r="F28" s="6">
        <v>39307126.359999999</v>
      </c>
      <c r="G28" s="6">
        <f t="shared" si="1"/>
        <v>65820444.609999999</v>
      </c>
    </row>
    <row r="29" spans="1:7" x14ac:dyDescent="0.2">
      <c r="A29" s="36" t="s">
        <v>34</v>
      </c>
      <c r="B29" s="6">
        <v>10863991.68</v>
      </c>
      <c r="C29" s="6">
        <v>508894.08</v>
      </c>
      <c r="D29" s="6">
        <v>11372885.76</v>
      </c>
      <c r="E29" s="6">
        <v>3819637.38</v>
      </c>
      <c r="F29" s="6">
        <v>3401040.48</v>
      </c>
      <c r="G29" s="6">
        <f t="shared" si="1"/>
        <v>7553248.3799999999</v>
      </c>
    </row>
    <row r="30" spans="1:7" x14ac:dyDescent="0.2">
      <c r="A30" s="36" t="s">
        <v>35</v>
      </c>
      <c r="B30" s="6">
        <v>15757900.949999999</v>
      </c>
      <c r="C30" s="6">
        <v>33057597.870000001</v>
      </c>
      <c r="D30" s="6">
        <v>48815498.82</v>
      </c>
      <c r="E30" s="6">
        <v>8282389.9299999997</v>
      </c>
      <c r="F30" s="6">
        <v>7621806.25</v>
      </c>
      <c r="G30" s="6">
        <f t="shared" si="1"/>
        <v>40533108.890000001</v>
      </c>
    </row>
    <row r="31" spans="1:7" x14ac:dyDescent="0.2">
      <c r="A31" s="36" t="s">
        <v>36</v>
      </c>
      <c r="B31" s="6">
        <v>36647778.469999999</v>
      </c>
      <c r="C31" s="6">
        <v>6705441.9100000001</v>
      </c>
      <c r="D31" s="6">
        <v>43353220.380000003</v>
      </c>
      <c r="E31" s="6">
        <v>14946860.18</v>
      </c>
      <c r="F31" s="6">
        <v>13557674.02</v>
      </c>
      <c r="G31" s="6">
        <f t="shared" si="1"/>
        <v>28406360.200000003</v>
      </c>
    </row>
    <row r="32" spans="1:7" x14ac:dyDescent="0.2">
      <c r="A32" s="36" t="s">
        <v>37</v>
      </c>
      <c r="B32" s="6">
        <v>50214782.149999999</v>
      </c>
      <c r="C32" s="6">
        <v>-6553750.5899999999</v>
      </c>
      <c r="D32" s="6">
        <v>43661031.560000002</v>
      </c>
      <c r="E32" s="6">
        <v>41929586.619999997</v>
      </c>
      <c r="F32" s="6">
        <v>37243051.990000002</v>
      </c>
      <c r="G32" s="6">
        <f t="shared" si="1"/>
        <v>1731444.9400000051</v>
      </c>
    </row>
    <row r="33" spans="1:7" x14ac:dyDescent="0.2">
      <c r="A33" s="39" t="s">
        <v>38</v>
      </c>
      <c r="B33" s="6">
        <f>SUM(B34:B42)</f>
        <v>86198383.189999998</v>
      </c>
      <c r="C33" s="6">
        <f t="shared" ref="C33:F33" si="4">SUM(C34:C42)</f>
        <v>49112942.270000003</v>
      </c>
      <c r="D33" s="6">
        <f t="shared" si="4"/>
        <v>135311325.46000001</v>
      </c>
      <c r="E33" s="6">
        <f t="shared" si="4"/>
        <v>52240359.280000001</v>
      </c>
      <c r="F33" s="6">
        <f t="shared" si="4"/>
        <v>49875252.420000002</v>
      </c>
      <c r="G33" s="6">
        <f t="shared" si="1"/>
        <v>83070966.180000007</v>
      </c>
    </row>
    <row r="34" spans="1:7" x14ac:dyDescent="0.2">
      <c r="A34" s="3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6" t="s">
        <v>41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6" t="s">
        <v>42</v>
      </c>
      <c r="B37" s="6">
        <v>86198383.189999998</v>
      </c>
      <c r="C37" s="6">
        <v>49112942.270000003</v>
      </c>
      <c r="D37" s="6">
        <v>135311325.46000001</v>
      </c>
      <c r="E37" s="6">
        <v>52240359.280000001</v>
      </c>
      <c r="F37" s="6">
        <v>49875252.420000002</v>
      </c>
      <c r="G37" s="6">
        <f>D37-E37</f>
        <v>83070966.180000007</v>
      </c>
    </row>
    <row r="38" spans="1:7" x14ac:dyDescent="0.2">
      <c r="A38" s="36" t="s">
        <v>43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6" t="s">
        <v>44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6" t="s">
        <v>47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9" t="s">
        <v>48</v>
      </c>
      <c r="B43" s="6">
        <f>SUM(B44:B52)</f>
        <v>217422977.44999999</v>
      </c>
      <c r="C43" s="6">
        <f t="shared" ref="C43:F43" si="5">SUM(C44:C52)</f>
        <v>-45985356.059999995</v>
      </c>
      <c r="D43" s="6">
        <f t="shared" si="5"/>
        <v>171437621.39000002</v>
      </c>
      <c r="E43" s="6">
        <f t="shared" si="5"/>
        <v>37331476.159999996</v>
      </c>
      <c r="F43" s="6">
        <f t="shared" si="5"/>
        <v>36056054.899999991</v>
      </c>
      <c r="G43" s="6">
        <f>D43-E43</f>
        <v>134106145.23000002</v>
      </c>
    </row>
    <row r="44" spans="1:7" x14ac:dyDescent="0.2">
      <c r="A44" s="36" t="s">
        <v>49</v>
      </c>
      <c r="B44" s="6">
        <v>163604567.5</v>
      </c>
      <c r="C44" s="6">
        <v>-58514110.390000001</v>
      </c>
      <c r="D44" s="6">
        <v>105090457.11</v>
      </c>
      <c r="E44" s="6">
        <v>20895561.510000002</v>
      </c>
      <c r="F44" s="6">
        <v>20600320.219999999</v>
      </c>
      <c r="G44" s="6">
        <f t="shared" si="1"/>
        <v>84194895.599999994</v>
      </c>
    </row>
    <row r="45" spans="1:7" x14ac:dyDescent="0.2">
      <c r="A45" s="36" t="s">
        <v>50</v>
      </c>
      <c r="B45" s="6">
        <v>5597776.8099999996</v>
      </c>
      <c r="C45" s="6">
        <v>2372209.91</v>
      </c>
      <c r="D45" s="6">
        <v>7969986.7199999997</v>
      </c>
      <c r="E45" s="6">
        <v>2410064.44</v>
      </c>
      <c r="F45" s="6">
        <v>1730014.75</v>
      </c>
      <c r="G45" s="6">
        <f t="shared" si="1"/>
        <v>5559922.2799999993</v>
      </c>
    </row>
    <row r="46" spans="1:7" x14ac:dyDescent="0.2">
      <c r="A46" s="36" t="s">
        <v>51</v>
      </c>
      <c r="B46" s="6">
        <v>30909893</v>
      </c>
      <c r="C46" s="6">
        <v>12389007.279999999</v>
      </c>
      <c r="D46" s="6">
        <v>43298900.280000001</v>
      </c>
      <c r="E46" s="6">
        <v>11465538.890000001</v>
      </c>
      <c r="F46" s="6">
        <v>11406560.689999999</v>
      </c>
      <c r="G46" s="6">
        <f t="shared" si="1"/>
        <v>31833361.390000001</v>
      </c>
    </row>
    <row r="47" spans="1:7" x14ac:dyDescent="0.2">
      <c r="A47" s="36" t="s">
        <v>52</v>
      </c>
      <c r="B47" s="6">
        <v>7792000</v>
      </c>
      <c r="C47" s="6">
        <v>-6333449.1200000001</v>
      </c>
      <c r="D47" s="6">
        <v>1458550.88</v>
      </c>
      <c r="E47" s="6">
        <v>1737.47</v>
      </c>
      <c r="F47" s="6">
        <v>1737.47</v>
      </c>
      <c r="G47" s="6">
        <f t="shared" si="1"/>
        <v>1456813.41</v>
      </c>
    </row>
    <row r="48" spans="1:7" x14ac:dyDescent="0.2">
      <c r="A48" s="36" t="s">
        <v>53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6" t="s">
        <v>54</v>
      </c>
      <c r="B49" s="6">
        <v>8757336.1400000006</v>
      </c>
      <c r="C49" s="6">
        <v>3264335.17</v>
      </c>
      <c r="D49" s="6">
        <v>12021671.310000001</v>
      </c>
      <c r="E49" s="6">
        <v>2131865.94</v>
      </c>
      <c r="F49" s="6">
        <v>1951834.26</v>
      </c>
      <c r="G49" s="6">
        <f t="shared" si="1"/>
        <v>9889805.370000001</v>
      </c>
    </row>
    <row r="50" spans="1:7" x14ac:dyDescent="0.2">
      <c r="A50" s="36" t="s">
        <v>55</v>
      </c>
      <c r="B50" s="6">
        <v>0</v>
      </c>
      <c r="C50" s="6">
        <v>75000</v>
      </c>
      <c r="D50" s="6">
        <v>75000</v>
      </c>
      <c r="E50" s="6">
        <v>0</v>
      </c>
      <c r="F50" s="6">
        <v>0</v>
      </c>
      <c r="G50" s="6">
        <f t="shared" si="1"/>
        <v>75000</v>
      </c>
    </row>
    <row r="51" spans="1:7" x14ac:dyDescent="0.2">
      <c r="A51" s="3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6" t="s">
        <v>57</v>
      </c>
      <c r="B52" s="6">
        <v>761404</v>
      </c>
      <c r="C52" s="6">
        <v>761651.09</v>
      </c>
      <c r="D52" s="6">
        <v>1523055.09</v>
      </c>
      <c r="E52" s="6">
        <v>426707.91</v>
      </c>
      <c r="F52" s="6">
        <v>365587.51</v>
      </c>
      <c r="G52" s="6">
        <f t="shared" si="1"/>
        <v>1096347.1800000002</v>
      </c>
    </row>
    <row r="53" spans="1:7" x14ac:dyDescent="0.2">
      <c r="A53" s="39" t="s">
        <v>58</v>
      </c>
      <c r="B53" s="6">
        <f>SUM(B54:B56)</f>
        <v>68708839.959999993</v>
      </c>
      <c r="C53" s="6">
        <f t="shared" ref="C53:F53" si="6">SUM(C54:C56)</f>
        <v>62387462.439999998</v>
      </c>
      <c r="D53" s="6">
        <f t="shared" si="6"/>
        <v>131096302.40000001</v>
      </c>
      <c r="E53" s="6">
        <f t="shared" si="6"/>
        <v>44529689.140000001</v>
      </c>
      <c r="F53" s="6">
        <f t="shared" si="6"/>
        <v>44282872.810000002</v>
      </c>
      <c r="G53" s="6">
        <f t="shared" si="1"/>
        <v>86566613.260000005</v>
      </c>
    </row>
    <row r="54" spans="1:7" x14ac:dyDescent="0.2">
      <c r="A54" s="36" t="s">
        <v>59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 t="shared" si="1"/>
        <v>0</v>
      </c>
    </row>
    <row r="55" spans="1:7" x14ac:dyDescent="0.2">
      <c r="A55" s="36" t="s">
        <v>60</v>
      </c>
      <c r="B55" s="6">
        <v>68708839.959999993</v>
      </c>
      <c r="C55" s="6">
        <v>62387462.439999998</v>
      </c>
      <c r="D55" s="6">
        <v>131096302.40000001</v>
      </c>
      <c r="E55" s="6">
        <v>44529689.140000001</v>
      </c>
      <c r="F55" s="6">
        <v>44282872.810000002</v>
      </c>
      <c r="G55" s="6">
        <f t="shared" si="1"/>
        <v>86566613.260000005</v>
      </c>
    </row>
    <row r="56" spans="1:7" x14ac:dyDescent="0.2">
      <c r="A56" s="3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9" t="s">
        <v>62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"/>
        <v>0</v>
      </c>
    </row>
    <row r="58" spans="1:7" x14ac:dyDescent="0.2">
      <c r="A58" s="3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6" t="s">
        <v>65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6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6" t="s">
        <v>68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6" t="s">
        <v>69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39" t="s">
        <v>70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f t="shared" si="1"/>
        <v>0</v>
      </c>
    </row>
    <row r="66" spans="1:7" x14ac:dyDescent="0.2">
      <c r="A66" s="36" t="s">
        <v>71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6" t="s">
        <v>72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6" t="s">
        <v>73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39" t="s">
        <v>74</v>
      </c>
      <c r="B69" s="6">
        <f>SUM(B70:B76)</f>
        <v>0</v>
      </c>
      <c r="C69" s="6">
        <f t="shared" ref="C69:F69" si="7">SUM(C70:C76)</f>
        <v>0</v>
      </c>
      <c r="D69" s="6">
        <f t="shared" si="7"/>
        <v>0</v>
      </c>
      <c r="E69" s="6">
        <f t="shared" si="7"/>
        <v>0</v>
      </c>
      <c r="F69" s="6">
        <f t="shared" si="7"/>
        <v>0</v>
      </c>
      <c r="G69" s="6">
        <f t="shared" si="1"/>
        <v>0</v>
      </c>
    </row>
    <row r="70" spans="1:7" x14ac:dyDescent="0.2">
      <c r="A70" s="36" t="s">
        <v>75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 t="shared" si="1"/>
        <v>0</v>
      </c>
    </row>
    <row r="71" spans="1:7" x14ac:dyDescent="0.2">
      <c r="A71" s="36" t="s">
        <v>76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 t="shared" ref="G71:G76" si="8">D71-E71</f>
        <v>0</v>
      </c>
    </row>
    <row r="72" spans="1:7" x14ac:dyDescent="0.2">
      <c r="A72" s="36" t="s">
        <v>77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 t="shared" si="8"/>
        <v>0</v>
      </c>
    </row>
    <row r="73" spans="1:7" x14ac:dyDescent="0.2">
      <c r="A73" s="36" t="s">
        <v>78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 t="shared" si="8"/>
        <v>0</v>
      </c>
    </row>
    <row r="74" spans="1:7" x14ac:dyDescent="0.2">
      <c r="A74" s="36" t="s">
        <v>79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 t="shared" si="8"/>
        <v>0</v>
      </c>
    </row>
    <row r="75" spans="1:7" x14ac:dyDescent="0.2">
      <c r="A75" s="36" t="s">
        <v>80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f t="shared" si="8"/>
        <v>0</v>
      </c>
    </row>
    <row r="76" spans="1:7" x14ac:dyDescent="0.2">
      <c r="A76" s="37" t="s">
        <v>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6">
        <f t="shared" si="8"/>
        <v>0</v>
      </c>
    </row>
    <row r="77" spans="1:7" x14ac:dyDescent="0.2">
      <c r="A77" s="38" t="s">
        <v>82</v>
      </c>
      <c r="B77" s="8">
        <f>B69+B65+B53+B43+B33+B23+B13+B5</f>
        <v>3868659055.1900001</v>
      </c>
      <c r="C77" s="8">
        <f t="shared" ref="C77:G77" si="9">C69+C65+C53+C43+C33+C23+C13+C5</f>
        <v>219827135.47</v>
      </c>
      <c r="D77" s="8">
        <f t="shared" si="9"/>
        <v>4088486190.6599998</v>
      </c>
      <c r="E77" s="8">
        <f t="shared" si="9"/>
        <v>2536152689.29</v>
      </c>
      <c r="F77" s="8">
        <f t="shared" si="9"/>
        <v>2498563572.98</v>
      </c>
      <c r="G77" s="10">
        <f t="shared" si="9"/>
        <v>1552333501.3699999</v>
      </c>
    </row>
    <row r="83" spans="2:7" x14ac:dyDescent="0.2">
      <c r="B83" s="43"/>
      <c r="C83" s="43"/>
      <c r="D83" s="43"/>
      <c r="E83" s="43"/>
      <c r="F83" s="43"/>
      <c r="G83" s="43"/>
    </row>
    <row r="86" spans="2:7" x14ac:dyDescent="0.2">
      <c r="E86" s="43"/>
      <c r="F86" s="43"/>
      <c r="G86" s="44"/>
    </row>
    <row r="90" spans="2:7" x14ac:dyDescent="0.2">
      <c r="E90" s="4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showGridLines="0" workbookViewId="0">
      <selection activeCell="D24" sqref="D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136</v>
      </c>
      <c r="B1" s="46"/>
      <c r="C1" s="46"/>
      <c r="D1" s="46"/>
      <c r="E1" s="46"/>
      <c r="F1" s="46"/>
      <c r="G1" s="47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9"/>
      <c r="C5" s="9"/>
      <c r="D5" s="9"/>
      <c r="E5" s="9"/>
      <c r="F5" s="9"/>
      <c r="G5" s="9"/>
    </row>
    <row r="6" spans="1:7" x14ac:dyDescent="0.2">
      <c r="A6" s="33" t="s">
        <v>83</v>
      </c>
      <c r="B6" s="40">
        <v>3582527237.7800069</v>
      </c>
      <c r="C6" s="40">
        <v>203425029.09000164</v>
      </c>
      <c r="D6" s="40">
        <v>3785952266.8699932</v>
      </c>
      <c r="E6" s="40">
        <v>2454291523.9900022</v>
      </c>
      <c r="F6" s="40">
        <v>2418224645.2700024</v>
      </c>
      <c r="G6" s="40">
        <f>D6-E6</f>
        <v>1331660742.8799911</v>
      </c>
    </row>
    <row r="7" spans="1:7" x14ac:dyDescent="0.2">
      <c r="A7" s="33"/>
      <c r="B7" s="40"/>
      <c r="C7" s="40"/>
      <c r="D7" s="40"/>
      <c r="E7" s="40"/>
      <c r="F7" s="40"/>
      <c r="G7" s="40"/>
    </row>
    <row r="8" spans="1:7" x14ac:dyDescent="0.2">
      <c r="A8" s="33" t="s">
        <v>84</v>
      </c>
      <c r="B8" s="40">
        <v>286131817.40999997</v>
      </c>
      <c r="C8" s="40">
        <v>16402106.380000006</v>
      </c>
      <c r="D8" s="40">
        <v>302533923.7900002</v>
      </c>
      <c r="E8" s="40">
        <v>81861165.300000012</v>
      </c>
      <c r="F8" s="40">
        <v>80338927.710000008</v>
      </c>
      <c r="G8" s="40">
        <f>D8-E8</f>
        <v>220672758.49000019</v>
      </c>
    </row>
    <row r="9" spans="1:7" x14ac:dyDescent="0.2">
      <c r="A9" s="33"/>
      <c r="B9" s="40"/>
      <c r="C9" s="40"/>
      <c r="D9" s="40"/>
      <c r="E9" s="40"/>
      <c r="F9" s="40"/>
      <c r="G9" s="40"/>
    </row>
    <row r="10" spans="1:7" x14ac:dyDescent="0.2">
      <c r="A10" s="33" t="s">
        <v>85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">
      <c r="A11" s="33"/>
      <c r="B11" s="40"/>
      <c r="C11" s="40"/>
      <c r="D11" s="40"/>
      <c r="E11" s="40"/>
      <c r="F11" s="40"/>
      <c r="G11" s="40"/>
    </row>
    <row r="12" spans="1:7" x14ac:dyDescent="0.2">
      <c r="A12" s="33" t="s">
        <v>43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">
      <c r="A13" s="33"/>
      <c r="B13" s="40"/>
      <c r="C13" s="40"/>
      <c r="D13" s="40"/>
      <c r="E13" s="40"/>
      <c r="F13" s="40"/>
      <c r="G13" s="40"/>
    </row>
    <row r="14" spans="1:7" x14ac:dyDescent="0.2">
      <c r="A14" s="33" t="s">
        <v>71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">
      <c r="A15" s="34"/>
      <c r="B15" s="41"/>
      <c r="C15" s="41"/>
      <c r="D15" s="41"/>
      <c r="E15" s="41"/>
      <c r="F15" s="41"/>
      <c r="G15" s="41"/>
    </row>
    <row r="16" spans="1:7" x14ac:dyDescent="0.2">
      <c r="A16" s="35" t="s">
        <v>82</v>
      </c>
      <c r="B16" s="42">
        <f>SUM(B6:B14)</f>
        <v>3868659055.1900067</v>
      </c>
      <c r="C16" s="42">
        <f t="shared" ref="C16:G16" si="0">SUM(C6:C14)</f>
        <v>219827135.47000164</v>
      </c>
      <c r="D16" s="42">
        <f t="shared" si="0"/>
        <v>4088486190.6599932</v>
      </c>
      <c r="E16" s="42">
        <f t="shared" si="0"/>
        <v>2536152689.2900023</v>
      </c>
      <c r="F16" s="42">
        <f t="shared" si="0"/>
        <v>2498563572.9800024</v>
      </c>
      <c r="G16" s="42">
        <f t="shared" si="0"/>
        <v>1552333501.3699913</v>
      </c>
    </row>
    <row r="19" spans="2:7" x14ac:dyDescent="0.2">
      <c r="B19" s="43"/>
      <c r="C19" s="43"/>
      <c r="D19" s="43"/>
      <c r="E19" s="43"/>
      <c r="F19" s="43"/>
      <c r="G19" s="43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18" workbookViewId="0">
      <selection activeCell="K26" sqref="K2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137</v>
      </c>
      <c r="B1" s="46"/>
      <c r="C1" s="46"/>
      <c r="D1" s="46"/>
      <c r="E1" s="46"/>
      <c r="F1" s="46"/>
      <c r="G1" s="47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22"/>
      <c r="B3" s="25" t="s">
        <v>0</v>
      </c>
      <c r="C3" s="26"/>
      <c r="D3" s="26"/>
      <c r="E3" s="26"/>
      <c r="F3" s="27"/>
      <c r="G3" s="48" t="s">
        <v>7</v>
      </c>
    </row>
    <row r="4" spans="1:7" ht="24.95" customHeight="1" x14ac:dyDescent="0.2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9"/>
    </row>
    <row r="5" spans="1:7" x14ac:dyDescent="0.2">
      <c r="A5" s="24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1"/>
      <c r="B6" s="17"/>
      <c r="C6" s="17"/>
      <c r="D6" s="17"/>
      <c r="E6" s="17"/>
      <c r="F6" s="17"/>
      <c r="G6" s="17"/>
    </row>
    <row r="7" spans="1:7" x14ac:dyDescent="0.2">
      <c r="A7" s="29" t="s">
        <v>129</v>
      </c>
      <c r="B7" s="6">
        <v>1747491580.2300003</v>
      </c>
      <c r="C7" s="6">
        <v>-199246350.81999946</v>
      </c>
      <c r="D7" s="6">
        <v>1548245229.4100008</v>
      </c>
      <c r="E7" s="6">
        <v>844851073.94000053</v>
      </c>
      <c r="F7" s="6">
        <v>817589835.38000143</v>
      </c>
      <c r="G7" s="6">
        <f>D7-E7</f>
        <v>703394155.47000027</v>
      </c>
    </row>
    <row r="8" spans="1:7" x14ac:dyDescent="0.2">
      <c r="A8" s="29" t="s">
        <v>130</v>
      </c>
      <c r="B8" s="6">
        <v>868537399.93000054</v>
      </c>
      <c r="C8" s="6">
        <v>174292040.49999994</v>
      </c>
      <c r="D8" s="6">
        <v>1042829440.4300009</v>
      </c>
      <c r="E8" s="6">
        <v>695223254.51000106</v>
      </c>
      <c r="F8" s="6">
        <v>690995703.03000057</v>
      </c>
      <c r="G8" s="6">
        <f t="shared" ref="G8:G12" si="0">D8-E8</f>
        <v>347606185.91999984</v>
      </c>
    </row>
    <row r="9" spans="1:7" x14ac:dyDescent="0.2">
      <c r="A9" s="29" t="s">
        <v>131</v>
      </c>
      <c r="B9" s="6">
        <v>354286969.78999984</v>
      </c>
      <c r="C9" s="6">
        <v>62186130.419999965</v>
      </c>
      <c r="D9" s="6">
        <v>416473100.20999897</v>
      </c>
      <c r="E9" s="6">
        <v>269424882.18000001</v>
      </c>
      <c r="F9" s="6">
        <v>267531072.0699999</v>
      </c>
      <c r="G9" s="6">
        <f t="shared" si="0"/>
        <v>147048218.02999896</v>
      </c>
    </row>
    <row r="10" spans="1:7" x14ac:dyDescent="0.2">
      <c r="A10" s="29" t="s">
        <v>132</v>
      </c>
      <c r="B10" s="6">
        <v>309593484.57000017</v>
      </c>
      <c r="C10" s="6">
        <v>101130156.02999967</v>
      </c>
      <c r="D10" s="6">
        <v>410723640.59999931</v>
      </c>
      <c r="E10" s="6">
        <v>269871141.24999994</v>
      </c>
      <c r="F10" s="6">
        <v>268205433.63</v>
      </c>
      <c r="G10" s="6">
        <f t="shared" si="0"/>
        <v>140852499.34999937</v>
      </c>
    </row>
    <row r="11" spans="1:7" x14ac:dyDescent="0.2">
      <c r="A11" s="29" t="s">
        <v>133</v>
      </c>
      <c r="B11" s="6">
        <v>204088825.72000024</v>
      </c>
      <c r="C11" s="6">
        <v>26599182.039999951</v>
      </c>
      <c r="D11" s="6">
        <v>230688007.76000008</v>
      </c>
      <c r="E11" s="6">
        <v>159911960.85999978</v>
      </c>
      <c r="F11" s="6">
        <v>159145567.89999977</v>
      </c>
      <c r="G11" s="6">
        <f t="shared" si="0"/>
        <v>70776046.900000304</v>
      </c>
    </row>
    <row r="12" spans="1:7" x14ac:dyDescent="0.2">
      <c r="A12" s="29" t="s">
        <v>134</v>
      </c>
      <c r="B12" s="6">
        <v>384660794.94999993</v>
      </c>
      <c r="C12" s="6">
        <v>54865977.300000072</v>
      </c>
      <c r="D12" s="6">
        <v>439526772.24999988</v>
      </c>
      <c r="E12" s="6">
        <v>296870376.54999971</v>
      </c>
      <c r="F12" s="6">
        <v>295095960.96999985</v>
      </c>
      <c r="G12" s="6">
        <f t="shared" si="0"/>
        <v>142656395.70000017</v>
      </c>
    </row>
    <row r="13" spans="1:7" x14ac:dyDescent="0.2">
      <c r="A13" s="29"/>
      <c r="B13" s="6"/>
      <c r="C13" s="6"/>
      <c r="D13" s="6"/>
      <c r="E13" s="6"/>
      <c r="F13" s="6"/>
      <c r="G13" s="6"/>
    </row>
    <row r="14" spans="1:7" x14ac:dyDescent="0.2">
      <c r="A14" s="29"/>
      <c r="B14" s="6"/>
      <c r="C14" s="6"/>
      <c r="D14" s="6"/>
      <c r="E14" s="6"/>
      <c r="F14" s="6"/>
      <c r="G14" s="6"/>
    </row>
    <row r="15" spans="1:7" x14ac:dyDescent="0.2">
      <c r="A15" s="29"/>
      <c r="B15" s="7"/>
      <c r="C15" s="7"/>
      <c r="D15" s="7"/>
      <c r="E15" s="7"/>
      <c r="F15" s="7"/>
      <c r="G15" s="7"/>
    </row>
    <row r="16" spans="1:7" x14ac:dyDescent="0.2">
      <c r="A16" s="30" t="s">
        <v>82</v>
      </c>
      <c r="B16" s="10">
        <f>SUM(B7:B15)</f>
        <v>3868659055.190001</v>
      </c>
      <c r="C16" s="10">
        <f t="shared" ref="C16:G16" si="1">SUM(C7:C15)</f>
        <v>219827135.47000015</v>
      </c>
      <c r="D16" s="10">
        <f t="shared" si="1"/>
        <v>4088486190.6600003</v>
      </c>
      <c r="E16" s="10">
        <f>SUM(E7:E15)</f>
        <v>2536152689.2900014</v>
      </c>
      <c r="F16" s="10">
        <f t="shared" si="1"/>
        <v>2498563572.9800014</v>
      </c>
      <c r="G16" s="10">
        <f>SUM(G7:G15)</f>
        <v>1552333501.3699989</v>
      </c>
    </row>
    <row r="19" spans="1:7" ht="45" customHeight="1" x14ac:dyDescent="0.2">
      <c r="A19" s="45" t="s">
        <v>138</v>
      </c>
      <c r="B19" s="46"/>
      <c r="C19" s="46"/>
      <c r="D19" s="46"/>
      <c r="E19" s="46"/>
      <c r="F19" s="46"/>
      <c r="G19" s="47"/>
    </row>
    <row r="21" spans="1:7" x14ac:dyDescent="0.2">
      <c r="A21" s="22"/>
      <c r="B21" s="25" t="s">
        <v>0</v>
      </c>
      <c r="C21" s="26"/>
      <c r="D21" s="26"/>
      <c r="E21" s="26"/>
      <c r="F21" s="27"/>
      <c r="G21" s="48" t="s">
        <v>7</v>
      </c>
    </row>
    <row r="22" spans="1:7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9"/>
    </row>
    <row r="23" spans="1:7" x14ac:dyDescent="0.2">
      <c r="A23" s="24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3"/>
      <c r="B24" s="14"/>
      <c r="C24" s="14"/>
      <c r="D24" s="14"/>
      <c r="E24" s="14"/>
      <c r="F24" s="14"/>
      <c r="G24" s="14"/>
    </row>
    <row r="25" spans="1:7" x14ac:dyDescent="0.2">
      <c r="A25" s="29" t="s">
        <v>86</v>
      </c>
      <c r="B25" s="15"/>
      <c r="C25" s="15"/>
      <c r="D25" s="15"/>
      <c r="E25" s="15"/>
      <c r="F25" s="15"/>
      <c r="G25" s="15"/>
    </row>
    <row r="26" spans="1:7" x14ac:dyDescent="0.2">
      <c r="A26" s="29" t="s">
        <v>87</v>
      </c>
      <c r="B26" s="15"/>
      <c r="C26" s="15"/>
      <c r="D26" s="15"/>
      <c r="E26" s="15"/>
      <c r="F26" s="15"/>
      <c r="G26" s="15"/>
    </row>
    <row r="27" spans="1:7" x14ac:dyDescent="0.2">
      <c r="A27" s="29" t="s">
        <v>88</v>
      </c>
      <c r="B27" s="15"/>
      <c r="C27" s="15"/>
      <c r="D27" s="15"/>
      <c r="E27" s="15"/>
      <c r="F27" s="15"/>
      <c r="G27" s="15"/>
    </row>
    <row r="28" spans="1:7" x14ac:dyDescent="0.2">
      <c r="A28" s="29" t="s">
        <v>89</v>
      </c>
      <c r="B28" s="15">
        <v>3868659055.190001</v>
      </c>
      <c r="C28" s="15">
        <v>219827135.47000015</v>
      </c>
      <c r="D28" s="15">
        <v>4088486190.6600003</v>
      </c>
      <c r="E28" s="15">
        <v>2536152689.2900014</v>
      </c>
      <c r="F28" s="15">
        <v>2498563572.9800014</v>
      </c>
      <c r="G28" s="15">
        <v>1552333501.3699989</v>
      </c>
    </row>
    <row r="29" spans="1:7" x14ac:dyDescent="0.2">
      <c r="A29" s="2"/>
      <c r="B29" s="16"/>
      <c r="C29" s="16"/>
      <c r="D29" s="16"/>
      <c r="E29" s="16"/>
      <c r="F29" s="16"/>
      <c r="G29" s="16"/>
    </row>
    <row r="30" spans="1:7" x14ac:dyDescent="0.2">
      <c r="A30" s="30" t="s">
        <v>82</v>
      </c>
      <c r="B30" s="10">
        <v>3868659055.190001</v>
      </c>
      <c r="C30" s="10">
        <v>219827135.47000015</v>
      </c>
      <c r="D30" s="10">
        <v>4088486190.6600003</v>
      </c>
      <c r="E30" s="10">
        <v>2536152689.2900014</v>
      </c>
      <c r="F30" s="10">
        <v>2498563572.9800014</v>
      </c>
      <c r="G30" s="10">
        <v>1552333501.3699989</v>
      </c>
    </row>
    <row r="33" spans="1:7" ht="45" customHeight="1" x14ac:dyDescent="0.2">
      <c r="A33" s="45" t="s">
        <v>128</v>
      </c>
      <c r="B33" s="46"/>
      <c r="C33" s="46"/>
      <c r="D33" s="46"/>
      <c r="E33" s="46"/>
      <c r="F33" s="46"/>
      <c r="G33" s="47"/>
    </row>
    <row r="34" spans="1:7" x14ac:dyDescent="0.2">
      <c r="A34" s="22"/>
      <c r="B34" s="25" t="s">
        <v>0</v>
      </c>
      <c r="C34" s="26"/>
      <c r="D34" s="26"/>
      <c r="E34" s="26"/>
      <c r="F34" s="27"/>
      <c r="G34" s="48" t="s">
        <v>7</v>
      </c>
    </row>
    <row r="35" spans="1:7" ht="22.5" x14ac:dyDescent="0.2">
      <c r="A35" s="23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9"/>
    </row>
    <row r="36" spans="1:7" x14ac:dyDescent="0.2">
      <c r="A36" s="24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3"/>
      <c r="B37" s="14"/>
      <c r="C37" s="14"/>
      <c r="D37" s="14"/>
      <c r="E37" s="14"/>
      <c r="F37" s="14"/>
      <c r="G37" s="14"/>
    </row>
    <row r="38" spans="1:7" ht="22.5" x14ac:dyDescent="0.2">
      <c r="A38" s="31" t="s">
        <v>90</v>
      </c>
      <c r="B38" s="15"/>
      <c r="C38" s="15"/>
      <c r="D38" s="15"/>
      <c r="E38" s="15"/>
      <c r="F38" s="15"/>
      <c r="G38" s="15"/>
    </row>
    <row r="39" spans="1:7" x14ac:dyDescent="0.2">
      <c r="A39" s="31"/>
      <c r="B39" s="15"/>
      <c r="C39" s="15"/>
      <c r="D39" s="15"/>
      <c r="E39" s="15"/>
      <c r="F39" s="15"/>
      <c r="G39" s="15"/>
    </row>
    <row r="40" spans="1:7" x14ac:dyDescent="0.2">
      <c r="A40" s="31" t="s">
        <v>91</v>
      </c>
      <c r="B40" s="15"/>
      <c r="C40" s="15"/>
      <c r="D40" s="15"/>
      <c r="E40" s="15"/>
      <c r="F40" s="15"/>
      <c r="G40" s="15"/>
    </row>
    <row r="41" spans="1:7" x14ac:dyDescent="0.2">
      <c r="A41" s="31"/>
      <c r="B41" s="15"/>
      <c r="C41" s="15"/>
      <c r="D41" s="15"/>
      <c r="E41" s="15"/>
      <c r="F41" s="15"/>
      <c r="G41" s="15"/>
    </row>
    <row r="42" spans="1:7" ht="22.5" x14ac:dyDescent="0.2">
      <c r="A42" s="31" t="s">
        <v>92</v>
      </c>
      <c r="B42" s="15"/>
      <c r="C42" s="15"/>
      <c r="D42" s="15"/>
      <c r="E42" s="15"/>
      <c r="F42" s="15"/>
      <c r="G42" s="15"/>
    </row>
    <row r="43" spans="1:7" x14ac:dyDescent="0.2">
      <c r="A43" s="31"/>
      <c r="B43" s="15"/>
      <c r="C43" s="15"/>
      <c r="D43" s="15"/>
      <c r="E43" s="15"/>
      <c r="F43" s="15"/>
      <c r="G43" s="15"/>
    </row>
    <row r="44" spans="1:7" ht="22.5" x14ac:dyDescent="0.2">
      <c r="A44" s="31" t="s">
        <v>93</v>
      </c>
      <c r="B44" s="15"/>
      <c r="C44" s="15"/>
      <c r="D44" s="15"/>
      <c r="E44" s="15"/>
      <c r="F44" s="15"/>
      <c r="G44" s="15"/>
    </row>
    <row r="45" spans="1:7" x14ac:dyDescent="0.2">
      <c r="A45" s="31"/>
      <c r="B45" s="15"/>
      <c r="C45" s="15"/>
      <c r="D45" s="15"/>
      <c r="E45" s="15"/>
      <c r="F45" s="15"/>
      <c r="G45" s="15"/>
    </row>
    <row r="46" spans="1:7" ht="22.5" x14ac:dyDescent="0.2">
      <c r="A46" s="31" t="s">
        <v>94</v>
      </c>
      <c r="B46" s="15"/>
      <c r="C46" s="15"/>
      <c r="D46" s="15"/>
      <c r="E46" s="15"/>
      <c r="F46" s="15"/>
      <c r="G46" s="15"/>
    </row>
    <row r="47" spans="1:7" x14ac:dyDescent="0.2">
      <c r="A47" s="31"/>
      <c r="B47" s="15"/>
      <c r="C47" s="15"/>
      <c r="D47" s="15"/>
      <c r="E47" s="15"/>
      <c r="F47" s="15"/>
      <c r="G47" s="15"/>
    </row>
    <row r="48" spans="1:7" ht="22.5" x14ac:dyDescent="0.2">
      <c r="A48" s="31" t="s">
        <v>95</v>
      </c>
      <c r="B48" s="15"/>
      <c r="C48" s="15"/>
      <c r="D48" s="15"/>
      <c r="E48" s="15"/>
      <c r="F48" s="15"/>
      <c r="G48" s="15"/>
    </row>
    <row r="49" spans="1:7" x14ac:dyDescent="0.2">
      <c r="A49" s="31"/>
      <c r="B49" s="15"/>
      <c r="C49" s="15"/>
      <c r="D49" s="15"/>
      <c r="E49" s="15"/>
      <c r="F49" s="15"/>
      <c r="G49" s="15"/>
    </row>
    <row r="50" spans="1:7" x14ac:dyDescent="0.2">
      <c r="A50" s="31" t="s">
        <v>96</v>
      </c>
      <c r="B50" s="15"/>
      <c r="C50" s="15"/>
      <c r="D50" s="15"/>
      <c r="E50" s="15"/>
      <c r="F50" s="15"/>
      <c r="G50" s="15"/>
    </row>
    <row r="51" spans="1:7" x14ac:dyDescent="0.2">
      <c r="A51" s="32"/>
      <c r="B51" s="16"/>
      <c r="C51" s="16"/>
      <c r="D51" s="16"/>
      <c r="E51" s="16"/>
      <c r="F51" s="16"/>
      <c r="G51" s="16"/>
    </row>
    <row r="52" spans="1:7" x14ac:dyDescent="0.2">
      <c r="A52" s="21" t="s">
        <v>82</v>
      </c>
      <c r="B52" s="10"/>
      <c r="C52" s="10"/>
      <c r="D52" s="10"/>
      <c r="E52" s="10"/>
      <c r="F52" s="10"/>
      <c r="G52" s="10"/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tabSelected="1" workbookViewId="0">
      <selection activeCell="Q23" sqref="Q2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139</v>
      </c>
      <c r="B1" s="50"/>
      <c r="C1" s="50"/>
      <c r="D1" s="50"/>
      <c r="E1" s="50"/>
      <c r="F1" s="50"/>
      <c r="G1" s="51"/>
    </row>
    <row r="2" spans="1:7" x14ac:dyDescent="0.2">
      <c r="A2" s="22"/>
      <c r="B2" s="25" t="s">
        <v>0</v>
      </c>
      <c r="C2" s="26"/>
      <c r="D2" s="26"/>
      <c r="E2" s="26"/>
      <c r="F2" s="27"/>
      <c r="G2" s="4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9"/>
    </row>
    <row r="4" spans="1:7" x14ac:dyDescent="0.2">
      <c r="A4" s="2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0"/>
      <c r="B5" s="5"/>
      <c r="C5" s="5"/>
      <c r="D5" s="5"/>
      <c r="E5" s="5"/>
      <c r="F5" s="5"/>
      <c r="G5" s="5"/>
    </row>
    <row r="6" spans="1:7" x14ac:dyDescent="0.2">
      <c r="A6" s="18" t="s">
        <v>97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">
      <c r="A7" s="28" t="s">
        <v>98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">
      <c r="A8" s="28" t="s">
        <v>99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">
      <c r="A9" s="28" t="s">
        <v>100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28" t="s">
        <v>101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28" t="s">
        <v>102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8" t="s">
        <v>103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8" t="s">
        <v>104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">
      <c r="A14" s="28" t="s">
        <v>37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">
      <c r="A15" s="19"/>
      <c r="B15" s="6"/>
      <c r="C15" s="6"/>
      <c r="D15" s="6"/>
      <c r="E15" s="6"/>
      <c r="F15" s="6"/>
      <c r="G15" s="6"/>
    </row>
    <row r="16" spans="1:7" x14ac:dyDescent="0.2">
      <c r="A16" s="18" t="s">
        <v>105</v>
      </c>
      <c r="B16" s="6">
        <f>SUM(B17:B23)</f>
        <v>3610269081.7400074</v>
      </c>
      <c r="C16" s="6">
        <f t="shared" ref="C16:G16" si="0">SUM(C17:C23)</f>
        <v>140540054.7900008</v>
      </c>
      <c r="D16" s="6">
        <f t="shared" si="0"/>
        <v>3750809136.5299911</v>
      </c>
      <c r="E16" s="6">
        <f t="shared" si="0"/>
        <v>2397883605.1599956</v>
      </c>
      <c r="F16" s="6">
        <f t="shared" si="0"/>
        <v>2361919153.2699947</v>
      </c>
      <c r="G16" s="6">
        <f t="shared" si="0"/>
        <v>1352925531.3699956</v>
      </c>
    </row>
    <row r="17" spans="1:7" x14ac:dyDescent="0.2">
      <c r="A17" s="28" t="s">
        <v>106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28" t="s">
        <v>107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28" t="s">
        <v>108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28" t="s">
        <v>109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28" t="s">
        <v>110</v>
      </c>
      <c r="B21" s="6">
        <v>3610269081.7400074</v>
      </c>
      <c r="C21" s="6">
        <v>140540054.7900008</v>
      </c>
      <c r="D21" s="6">
        <v>3750809136.5299911</v>
      </c>
      <c r="E21" s="6">
        <v>2397883605.1599956</v>
      </c>
      <c r="F21" s="6">
        <v>2361919153.2699947</v>
      </c>
      <c r="G21" s="6">
        <f>D21-E21</f>
        <v>1352925531.3699956</v>
      </c>
    </row>
    <row r="22" spans="1:7" x14ac:dyDescent="0.2">
      <c r="A22" s="28" t="s">
        <v>111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">
      <c r="A23" s="28" t="s">
        <v>112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">
      <c r="A24" s="19"/>
      <c r="B24" s="6"/>
      <c r="C24" s="6"/>
      <c r="D24" s="6"/>
      <c r="E24" s="6"/>
      <c r="F24" s="6"/>
      <c r="G24" s="6"/>
    </row>
    <row r="25" spans="1:7" x14ac:dyDescent="0.2">
      <c r="A25" s="18" t="s">
        <v>113</v>
      </c>
      <c r="B25" s="6">
        <f>SUM(B26:B34)</f>
        <v>258389973.44999996</v>
      </c>
      <c r="C25" s="6">
        <f t="shared" ref="C25:G25" si="1">SUM(C26:C34)</f>
        <v>79287080.679999992</v>
      </c>
      <c r="D25" s="6">
        <f t="shared" si="1"/>
        <v>337677054.12999964</v>
      </c>
      <c r="E25" s="6">
        <f t="shared" si="1"/>
        <v>138269084.13000003</v>
      </c>
      <c r="F25" s="6">
        <f t="shared" si="1"/>
        <v>136644419.71000004</v>
      </c>
      <c r="G25" s="6">
        <f t="shared" si="1"/>
        <v>199407969.99999961</v>
      </c>
    </row>
    <row r="26" spans="1:7" x14ac:dyDescent="0.2">
      <c r="A26" s="28" t="s">
        <v>114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8" t="s">
        <v>115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8" t="s">
        <v>116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8" t="s">
        <v>117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28" t="s">
        <v>118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28" t="s">
        <v>119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8" t="s">
        <v>120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8" t="s">
        <v>121</v>
      </c>
      <c r="B33" s="6">
        <v>258389973.44999996</v>
      </c>
      <c r="C33" s="6">
        <v>79287080.679999992</v>
      </c>
      <c r="D33" s="6">
        <v>337677054.12999964</v>
      </c>
      <c r="E33" s="6">
        <v>138269084.13000003</v>
      </c>
      <c r="F33" s="6">
        <v>136644419.71000004</v>
      </c>
      <c r="G33" s="6">
        <f>D33-E33</f>
        <v>199407969.99999961</v>
      </c>
    </row>
    <row r="34" spans="1:7" x14ac:dyDescent="0.2">
      <c r="A34" s="28" t="s">
        <v>122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19"/>
      <c r="B35" s="6"/>
      <c r="C35" s="6"/>
      <c r="D35" s="6"/>
      <c r="E35" s="6"/>
      <c r="F35" s="6"/>
      <c r="G35" s="6"/>
    </row>
    <row r="36" spans="1:7" x14ac:dyDescent="0.2">
      <c r="A36" s="18" t="s">
        <v>123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28" t="s">
        <v>124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28" t="s">
        <v>125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28" t="s">
        <v>126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28" t="s">
        <v>127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19"/>
      <c r="B41" s="6"/>
      <c r="C41" s="6"/>
      <c r="D41" s="6"/>
      <c r="E41" s="6"/>
      <c r="F41" s="6"/>
      <c r="G41" s="6"/>
    </row>
    <row r="42" spans="1:7" x14ac:dyDescent="0.2">
      <c r="A42" s="21" t="s">
        <v>82</v>
      </c>
      <c r="B42" s="10">
        <f>B6+B16+B25+B36</f>
        <v>3868659055.1900072</v>
      </c>
      <c r="C42" s="10">
        <f t="shared" ref="C42:G42" si="2">C6+C16+C25+C36</f>
        <v>219827135.4700008</v>
      </c>
      <c r="D42" s="10">
        <f t="shared" si="2"/>
        <v>4088486190.6599908</v>
      </c>
      <c r="E42" s="10">
        <f t="shared" si="2"/>
        <v>2536152689.2899957</v>
      </c>
      <c r="F42" s="10">
        <f t="shared" si="2"/>
        <v>2498563572.9799948</v>
      </c>
      <c r="G42" s="10">
        <f t="shared" si="2"/>
        <v>1552333501.3699951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veron</cp:lastModifiedBy>
  <cp:revision/>
  <dcterms:created xsi:type="dcterms:W3CDTF">2014-02-10T03:37:14Z</dcterms:created>
  <dcterms:modified xsi:type="dcterms:W3CDTF">2022-10-12T17:44:57Z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