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"/>
    </mc:Choice>
  </mc:AlternateContent>
  <xr:revisionPtr revIDLastSave="0" documentId="8_{E6C21FB5-3929-4E1C-8842-151727EB9D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J11" i="1" s="1"/>
  <c r="F6" i="1"/>
  <c r="M6" i="1" s="1"/>
  <c r="J14" i="1"/>
  <c r="O14" i="1" s="1"/>
  <c r="M14" i="1"/>
  <c r="L13" i="1"/>
  <c r="L14" i="1"/>
  <c r="M13" i="1"/>
  <c r="M12" i="1"/>
  <c r="L11" i="1"/>
  <c r="L12" i="1"/>
  <c r="L6" i="1"/>
  <c r="M5" i="1"/>
  <c r="M7" i="1"/>
  <c r="M8" i="1"/>
  <c r="M9" i="1"/>
  <c r="M10" i="1"/>
  <c r="M4" i="1"/>
  <c r="L5" i="1"/>
  <c r="L7" i="1"/>
  <c r="L8" i="1"/>
  <c r="L9" i="1"/>
  <c r="L10" i="1"/>
  <c r="L4" i="1"/>
  <c r="J5" i="1"/>
  <c r="O5" i="1" s="1"/>
  <c r="J7" i="1"/>
  <c r="O7" i="1" s="1"/>
  <c r="J8" i="1"/>
  <c r="O8" i="1" s="1"/>
  <c r="J9" i="1"/>
  <c r="N9" i="1" s="1"/>
  <c r="J10" i="1"/>
  <c r="O10" i="1" s="1"/>
  <c r="J4" i="1"/>
  <c r="O4" i="1" s="1"/>
  <c r="O11" i="1" l="1"/>
  <c r="N11" i="1"/>
  <c r="N8" i="1"/>
  <c r="J6" i="1"/>
  <c r="J13" i="1"/>
  <c r="M11" i="1"/>
  <c r="N4" i="1"/>
  <c r="J12" i="1"/>
  <c r="N14" i="1"/>
  <c r="N7" i="1"/>
  <c r="O9" i="1"/>
  <c r="N10" i="1"/>
  <c r="N5" i="1"/>
  <c r="O13" i="1" l="1"/>
  <c r="N13" i="1"/>
  <c r="O12" i="1"/>
  <c r="N12" i="1"/>
  <c r="N6" i="1"/>
  <c r="O6" i="1"/>
</calcChain>
</file>

<file path=xl/sharedStrings.xml><?xml version="1.0" encoding="utf-8"?>
<sst xmlns="http://schemas.openxmlformats.org/spreadsheetml/2006/main" count="87" uniqueCount="72">
  <si>
    <t>Universidad de Guanajuato
Programas y Proyectos de Inversión
Del 01 de enero al 30 de septiembre de 2023</t>
  </si>
  <si>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</si>
  <si>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</si>
  <si>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</si>
  <si>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</si>
  <si>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</si>
  <si>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</si>
  <si>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</si>
  <si>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</si>
  <si>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</si>
  <si>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</si>
  <si>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</si>
  <si>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</si>
  <si>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</si>
  <si>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</si>
  <si>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</si>
  <si>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</si>
  <si>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</si>
  <si>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</si>
  <si>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QA0655</t>
  </si>
  <si>
    <t>Campus Irapuato-Salamanca, Sede Irapuato</t>
  </si>
  <si>
    <t>Terminación de Laboratorio de Bacteriología, parasitología, virología e inmunología de la División de Ciencias de la Vida, Campus Irapuato-Salamanca</t>
  </si>
  <si>
    <t>Universidad de Guanajuato</t>
  </si>
  <si>
    <t>Metros cuadrados terminados</t>
  </si>
  <si>
    <t>Equipamiento de Laboratorio de bioquímica, fisiología y farmacología y Laboratorio de Bacteriología, parasitología, virología e inmunología de la División de Ciencias de la Vida, Campus Irapuato-Salamanca</t>
  </si>
  <si>
    <t>Piezas instaladas</t>
  </si>
  <si>
    <t>Trabajos complementarios del Edificio de Laboratorios de Investigaciones y Posgrados y obras exteriores, Sede Copal del Campus Irapuato-Salamanca de la Universidad de Guanajuato (Tercera Etapa).</t>
  </si>
  <si>
    <t>Metros cuadrados construidos</t>
  </si>
  <si>
    <t>QA0423</t>
  </si>
  <si>
    <t>Campus Celaya-Salvatierra Sede Salvatierra.</t>
  </si>
  <si>
    <t>Terminación de espacios en planta baja del Edificio educativo en Sede Salvatierra (Janicho), del Campus Celaya-Salvatierra</t>
  </si>
  <si>
    <t>Terminación de espacios en planta alta del Edificio educativo en Sede Salvatierra (Janicho), del Campus Celaya-Salvatierra</t>
  </si>
  <si>
    <t>Instalación y puesta en marcha de elevador en el Edificio educativo en Sede Salvatierra (Janicho), del Campus Celaya-Salvatierra</t>
  </si>
  <si>
    <t>Elevador instalado</t>
  </si>
  <si>
    <t>Mobiliario y equipos para espacios educativos en el Edificio Educativo en Sede Salvatierra (Janicho) del Campus Celaya-Salvatierra</t>
  </si>
  <si>
    <t>Piezas adquiridas</t>
  </si>
  <si>
    <t>QA0654</t>
  </si>
  <si>
    <t>Campus Guanajuato, Sede Marfil</t>
  </si>
  <si>
    <t>Continuación del tercer nivel del Edificio de Artes de la División de Arquitectura, Arte y Diseño del Campus Guanajuato de la Universidad de Guanajuato (Cuarta Etapa).</t>
  </si>
  <si>
    <t>Construcción de la Granja Solar de la División de Ciencias Económico Administrativas, Sede Marfil del Campus Guanajuato (Primera Etapa).</t>
  </si>
  <si>
    <t>Obra terminada</t>
  </si>
  <si>
    <t>QA0730</t>
  </si>
  <si>
    <t>Campus León, Sede San Carlos</t>
  </si>
  <si>
    <t>Construcción del Centro de Información, Módulo 1, Sede San Carlos, Campus León de la Universidad de Guanajuato (Segunda Etapa).</t>
  </si>
  <si>
    <t>QB0975</t>
  </si>
  <si>
    <t>Mejoramiento de Infraestructura en planteles del Colegio de Nivel Medio Superior de la Universidad de Guanajuato</t>
  </si>
  <si>
    <t>1era Etapa de Reestructuración del Edificio "E" de la Escuela de Nivel Medio Superior Salvatierra Unidad I</t>
  </si>
  <si>
    <t>Metros cuadrados intervenidos</t>
  </si>
  <si>
    <t>Instructivo</t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</si>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</sst>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9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6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5" xfId="16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2" xfId="1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8" fontId="0" fillId="0" borderId="6" xfId="0" applyNumberFormat="1" applyBorder="1" applyAlignment="1" applyProtection="1">
      <alignment horizontal="center" vertical="center" wrapText="1"/>
      <protection locked="0"/>
    </xf>
    <xf numFmtId="2" fontId="0" fillId="0" borderId="6" xfId="0" applyNumberFormat="1" applyBorder="1" applyAlignment="1" applyProtection="1">
      <alignment horizontal="center" vertical="center" wrapText="1"/>
      <protection locked="0"/>
    </xf>
    <xf numFmtId="10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0" borderId="0" xfId="8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showGridLines="0" tabSelected="1" zoomScaleNormal="100" workbookViewId="0">
      <selection sqref="A1:O1"/>
    </sheetView>
  </sheetViews>
  <sheetFormatPr baseColWidth="10" defaultColWidth="12" defaultRowHeight="11.25" x14ac:dyDescent="0.2"/>
  <cols>
    <col min="1" max="1" width="19.83203125" style="23" customWidth="1"/>
    <col min="2" max="2" width="26.33203125" style="23" bestFit="1" customWidth="1"/>
    <col min="3" max="3" width="38.1640625" style="23" customWidth="1"/>
    <col min="4" max="4" width="18.5" style="23" customWidth="1"/>
    <col min="5" max="5" width="15.5" style="23" customWidth="1"/>
    <col min="6" max="6" width="14.6640625" style="23" customWidth="1"/>
    <col min="7" max="7" width="18.1640625" style="23" customWidth="1"/>
    <col min="8" max="10" width="13.33203125" style="23" customWidth="1"/>
    <col min="11" max="11" width="17.33203125" style="23" customWidth="1"/>
    <col min="12" max="13" width="11.83203125" style="23" customWidth="1"/>
    <col min="14" max="14" width="29.83203125" style="23" bestFit="1" customWidth="1"/>
    <col min="15" max="15" width="27.1640625" style="23" bestFit="1" customWidth="1"/>
    <col min="16" max="16384" width="12" style="23"/>
  </cols>
  <sheetData>
    <row r="1" spans="1:15" s="16" customFormat="1" ht="35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s="16" customFormat="1" ht="12.75" customHeight="1" x14ac:dyDescent="0.2">
      <c r="A2" s="11"/>
      <c r="B2" s="11"/>
      <c r="C2" s="11"/>
      <c r="D2" s="11"/>
      <c r="E2" s="12"/>
      <c r="F2" s="13" t="s">
        <v>1</v>
      </c>
      <c r="G2" s="14"/>
      <c r="H2" s="12"/>
      <c r="I2" s="13" t="s">
        <v>2</v>
      </c>
      <c r="J2" s="13"/>
      <c r="K2" s="14"/>
      <c r="L2" s="17" t="s">
        <v>3</v>
      </c>
      <c r="M2" s="14"/>
      <c r="N2" s="18" t="s">
        <v>4</v>
      </c>
      <c r="O2" s="8"/>
    </row>
    <row r="3" spans="1:15" s="16" customFormat="1" ht="21.95" customHeight="1" x14ac:dyDescent="0.2">
      <c r="A3" s="15" t="s">
        <v>5</v>
      </c>
      <c r="B3" s="15" t="s">
        <v>6</v>
      </c>
      <c r="C3" s="15" t="s">
        <v>7</v>
      </c>
      <c r="D3" s="15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10</v>
      </c>
      <c r="J3" s="9" t="s">
        <v>13</v>
      </c>
      <c r="K3" s="9" t="s">
        <v>14</v>
      </c>
      <c r="L3" s="9" t="s">
        <v>15</v>
      </c>
      <c r="M3" s="9" t="s">
        <v>16</v>
      </c>
      <c r="N3" s="10" t="s">
        <v>17</v>
      </c>
      <c r="O3" s="10" t="s">
        <v>18</v>
      </c>
    </row>
    <row r="4" spans="1:15" ht="45" x14ac:dyDescent="0.2">
      <c r="A4" s="25" t="s">
        <v>19</v>
      </c>
      <c r="B4" s="25" t="s">
        <v>20</v>
      </c>
      <c r="C4" s="19" t="s">
        <v>21</v>
      </c>
      <c r="D4" s="19" t="s">
        <v>22</v>
      </c>
      <c r="E4" s="20">
        <v>5002280.58</v>
      </c>
      <c r="F4" s="20">
        <v>5002280.58</v>
      </c>
      <c r="G4" s="20">
        <v>570535.24</v>
      </c>
      <c r="H4" s="19">
        <v>218</v>
      </c>
      <c r="I4" s="19">
        <v>218</v>
      </c>
      <c r="J4" s="21">
        <f>G4/F4</f>
        <v>0.11405502567790789</v>
      </c>
      <c r="K4" s="19" t="s">
        <v>23</v>
      </c>
      <c r="L4" s="22">
        <f>G4/E4</f>
        <v>0.11405502567790789</v>
      </c>
      <c r="M4" s="22">
        <f>G4/F4</f>
        <v>0.11405502567790789</v>
      </c>
      <c r="N4" s="19">
        <f>J4/H4</f>
        <v>5.2318819118306369E-4</v>
      </c>
      <c r="O4" s="19">
        <f>J4/I4</f>
        <v>5.2318819118306369E-4</v>
      </c>
    </row>
    <row r="5" spans="1:15" ht="56.25" x14ac:dyDescent="0.2">
      <c r="A5" s="28"/>
      <c r="B5" s="28"/>
      <c r="C5" s="19" t="s">
        <v>24</v>
      </c>
      <c r="D5" s="19" t="s">
        <v>22</v>
      </c>
      <c r="E5" s="20">
        <v>5367117.45</v>
      </c>
      <c r="F5" s="20">
        <v>5367117.45</v>
      </c>
      <c r="G5" s="19">
        <v>0</v>
      </c>
      <c r="H5" s="19">
        <v>119</v>
      </c>
      <c r="I5" s="19">
        <v>119</v>
      </c>
      <c r="J5" s="21">
        <f t="shared" ref="J5:J14" si="0">G5/F5</f>
        <v>0</v>
      </c>
      <c r="K5" s="19" t="s">
        <v>25</v>
      </c>
      <c r="L5" s="22">
        <f t="shared" ref="L5:L14" si="1">G5/E5</f>
        <v>0</v>
      </c>
      <c r="M5" s="22">
        <f t="shared" ref="M5:M14" si="2">G5/F5</f>
        <v>0</v>
      </c>
      <c r="N5" s="19">
        <f t="shared" ref="N5:N14" si="3">J5/H5</f>
        <v>0</v>
      </c>
      <c r="O5" s="19">
        <f t="shared" ref="O5:O14" si="4">J5/I5</f>
        <v>0</v>
      </c>
    </row>
    <row r="6" spans="1:15" ht="56.25" x14ac:dyDescent="0.2">
      <c r="A6" s="26"/>
      <c r="B6" s="26"/>
      <c r="C6" s="19" t="s">
        <v>26</v>
      </c>
      <c r="D6" s="19" t="s">
        <v>22</v>
      </c>
      <c r="E6" s="20">
        <v>11702345</v>
      </c>
      <c r="F6" s="20">
        <f>E6+787148.6+902482.32+902931.8+76096.23+7618.38</f>
        <v>14378622.330000002</v>
      </c>
      <c r="G6" s="20">
        <v>2301183.83</v>
      </c>
      <c r="H6" s="19">
        <v>4855.5</v>
      </c>
      <c r="I6" s="19">
        <v>4855.5</v>
      </c>
      <c r="J6" s="21">
        <f t="shared" si="0"/>
        <v>0.16004202469375239</v>
      </c>
      <c r="K6" s="19" t="s">
        <v>27</v>
      </c>
      <c r="L6" s="22">
        <f t="shared" si="1"/>
        <v>0.19664296600382231</v>
      </c>
      <c r="M6" s="22">
        <f t="shared" si="2"/>
        <v>0.16004202469375239</v>
      </c>
      <c r="N6" s="19">
        <f t="shared" si="3"/>
        <v>3.2960977179230236E-5</v>
      </c>
      <c r="O6" s="19">
        <f t="shared" si="4"/>
        <v>3.2960977179230236E-5</v>
      </c>
    </row>
    <row r="7" spans="1:15" ht="33.75" x14ac:dyDescent="0.2">
      <c r="A7" s="25" t="s">
        <v>28</v>
      </c>
      <c r="B7" s="25" t="s">
        <v>29</v>
      </c>
      <c r="C7" s="19" t="s">
        <v>30</v>
      </c>
      <c r="D7" s="19" t="s">
        <v>22</v>
      </c>
      <c r="E7" s="20">
        <v>5213587.74</v>
      </c>
      <c r="F7" s="20">
        <v>5213587.74</v>
      </c>
      <c r="G7" s="19">
        <v>0</v>
      </c>
      <c r="H7" s="19">
        <v>435.44</v>
      </c>
      <c r="I7" s="19">
        <v>435.44</v>
      </c>
      <c r="J7" s="21">
        <f t="shared" si="0"/>
        <v>0</v>
      </c>
      <c r="K7" s="19" t="s">
        <v>23</v>
      </c>
      <c r="L7" s="22">
        <f t="shared" si="1"/>
        <v>0</v>
      </c>
      <c r="M7" s="22">
        <f t="shared" si="2"/>
        <v>0</v>
      </c>
      <c r="N7" s="19">
        <f t="shared" si="3"/>
        <v>0</v>
      </c>
      <c r="O7" s="19">
        <f t="shared" si="4"/>
        <v>0</v>
      </c>
    </row>
    <row r="8" spans="1:15" ht="33.75" x14ac:dyDescent="0.2">
      <c r="A8" s="28"/>
      <c r="B8" s="28"/>
      <c r="C8" s="19" t="s">
        <v>31</v>
      </c>
      <c r="D8" s="19" t="s">
        <v>22</v>
      </c>
      <c r="E8" s="20">
        <v>4528630.3600000003</v>
      </c>
      <c r="F8" s="20">
        <v>4528630.3600000003</v>
      </c>
      <c r="G8" s="19">
        <v>0</v>
      </c>
      <c r="H8" s="19">
        <v>403.73</v>
      </c>
      <c r="I8" s="19">
        <v>403.73</v>
      </c>
      <c r="J8" s="21">
        <f t="shared" si="0"/>
        <v>0</v>
      </c>
      <c r="K8" s="19" t="s">
        <v>23</v>
      </c>
      <c r="L8" s="22">
        <f t="shared" si="1"/>
        <v>0</v>
      </c>
      <c r="M8" s="22">
        <f t="shared" si="2"/>
        <v>0</v>
      </c>
      <c r="N8" s="19">
        <f t="shared" si="3"/>
        <v>0</v>
      </c>
      <c r="O8" s="19">
        <f t="shared" si="4"/>
        <v>0</v>
      </c>
    </row>
    <row r="9" spans="1:15" ht="33.75" x14ac:dyDescent="0.2">
      <c r="A9" s="28"/>
      <c r="B9" s="28"/>
      <c r="C9" s="19" t="s">
        <v>32</v>
      </c>
      <c r="D9" s="19" t="s">
        <v>22</v>
      </c>
      <c r="E9" s="20">
        <v>2083808.18</v>
      </c>
      <c r="F9" s="20">
        <v>2083808.18</v>
      </c>
      <c r="G9" s="19">
        <v>0</v>
      </c>
      <c r="H9" s="19">
        <v>1</v>
      </c>
      <c r="I9" s="19">
        <v>1</v>
      </c>
      <c r="J9" s="21">
        <f t="shared" si="0"/>
        <v>0</v>
      </c>
      <c r="K9" s="19" t="s">
        <v>33</v>
      </c>
      <c r="L9" s="22">
        <f t="shared" si="1"/>
        <v>0</v>
      </c>
      <c r="M9" s="22">
        <f t="shared" si="2"/>
        <v>0</v>
      </c>
      <c r="N9" s="19">
        <f t="shared" si="3"/>
        <v>0</v>
      </c>
      <c r="O9" s="19">
        <f t="shared" si="4"/>
        <v>0</v>
      </c>
    </row>
    <row r="10" spans="1:15" ht="45" x14ac:dyDescent="0.2">
      <c r="A10" s="26"/>
      <c r="B10" s="26"/>
      <c r="C10" s="19" t="s">
        <v>34</v>
      </c>
      <c r="D10" s="19" t="s">
        <v>22</v>
      </c>
      <c r="E10" s="20">
        <v>6199632.1100000003</v>
      </c>
      <c r="F10" s="20">
        <v>6199632.1100000003</v>
      </c>
      <c r="G10" s="19">
        <v>0</v>
      </c>
      <c r="H10" s="19">
        <v>653</v>
      </c>
      <c r="I10" s="19">
        <v>653</v>
      </c>
      <c r="J10" s="21">
        <f t="shared" si="0"/>
        <v>0</v>
      </c>
      <c r="K10" s="19" t="s">
        <v>35</v>
      </c>
      <c r="L10" s="22">
        <f t="shared" si="1"/>
        <v>0</v>
      </c>
      <c r="M10" s="22">
        <f t="shared" si="2"/>
        <v>0</v>
      </c>
      <c r="N10" s="19">
        <f t="shared" si="3"/>
        <v>0</v>
      </c>
      <c r="O10" s="19">
        <f t="shared" si="4"/>
        <v>0</v>
      </c>
    </row>
    <row r="11" spans="1:15" ht="45" x14ac:dyDescent="0.2">
      <c r="A11" s="25" t="s">
        <v>36</v>
      </c>
      <c r="B11" s="25" t="s">
        <v>37</v>
      </c>
      <c r="C11" s="19" t="s">
        <v>38</v>
      </c>
      <c r="D11" s="19" t="s">
        <v>22</v>
      </c>
      <c r="E11" s="20">
        <v>8333348</v>
      </c>
      <c r="F11" s="20">
        <f>E11+560516.39+642643.76+642963.83+54186.95+5424.93+4596.6</f>
        <v>10243680.459999999</v>
      </c>
      <c r="G11" s="20">
        <v>62349.64</v>
      </c>
      <c r="H11" s="19">
        <v>1745.49</v>
      </c>
      <c r="I11" s="19">
        <v>1745.49</v>
      </c>
      <c r="J11" s="21">
        <f t="shared" si="0"/>
        <v>6.0866443700060523E-3</v>
      </c>
      <c r="K11" s="19" t="s">
        <v>27</v>
      </c>
      <c r="L11" s="22">
        <f t="shared" si="1"/>
        <v>7.4819436317792084E-3</v>
      </c>
      <c r="M11" s="22">
        <f t="shared" si="2"/>
        <v>6.0866443700060523E-3</v>
      </c>
      <c r="N11" s="19">
        <f t="shared" si="3"/>
        <v>3.4870691725567332E-6</v>
      </c>
      <c r="O11" s="19">
        <f t="shared" si="4"/>
        <v>3.4870691725567332E-6</v>
      </c>
    </row>
    <row r="12" spans="1:15" ht="45" x14ac:dyDescent="0.2">
      <c r="A12" s="26"/>
      <c r="B12" s="26"/>
      <c r="C12" s="19" t="s">
        <v>39</v>
      </c>
      <c r="D12" s="19" t="s">
        <v>22</v>
      </c>
      <c r="E12" s="20">
        <v>11693451</v>
      </c>
      <c r="F12" s="20">
        <f>E12+786435.17+901664.36+902113.44+76027.26+7611.47+6449.28</f>
        <v>14373751.979999999</v>
      </c>
      <c r="G12" s="20">
        <v>1897966.7</v>
      </c>
      <c r="H12" s="19">
        <v>1</v>
      </c>
      <c r="I12" s="19">
        <v>1</v>
      </c>
      <c r="J12" s="19">
        <f t="shared" si="0"/>
        <v>0.13204392998020828</v>
      </c>
      <c r="K12" s="19" t="s">
        <v>40</v>
      </c>
      <c r="L12" s="22">
        <f t="shared" si="1"/>
        <v>0.16231022817814861</v>
      </c>
      <c r="M12" s="22">
        <f t="shared" si="2"/>
        <v>0.13204392998020828</v>
      </c>
      <c r="N12" s="19">
        <f t="shared" si="3"/>
        <v>0.13204392998020828</v>
      </c>
      <c r="O12" s="19">
        <f t="shared" si="4"/>
        <v>0.13204392998020828</v>
      </c>
    </row>
    <row r="13" spans="1:15" ht="45" x14ac:dyDescent="0.2">
      <c r="A13" s="19" t="s">
        <v>41</v>
      </c>
      <c r="B13" s="19" t="s">
        <v>42</v>
      </c>
      <c r="C13" s="19" t="s">
        <v>43</v>
      </c>
      <c r="D13" s="19" t="s">
        <v>22</v>
      </c>
      <c r="E13" s="20">
        <v>3628902</v>
      </c>
      <c r="F13" s="20">
        <f>E13+243992.29+279742.25+279881.58+23587.53+2361.47+8456.02</f>
        <v>4466923.1399999997</v>
      </c>
      <c r="G13" s="20">
        <v>399660.68</v>
      </c>
      <c r="H13" s="19">
        <v>1148</v>
      </c>
      <c r="I13" s="19">
        <v>1148</v>
      </c>
      <c r="J13" s="19">
        <f t="shared" si="0"/>
        <v>8.947113426267729E-2</v>
      </c>
      <c r="K13" s="19" t="s">
        <v>27</v>
      </c>
      <c r="L13" s="22">
        <f t="shared" si="1"/>
        <v>0.11013267373988055</v>
      </c>
      <c r="M13" s="22">
        <f t="shared" si="2"/>
        <v>8.947113426267729E-2</v>
      </c>
      <c r="N13" s="19">
        <f t="shared" si="3"/>
        <v>7.7936528103377429E-5</v>
      </c>
      <c r="O13" s="19">
        <f t="shared" si="4"/>
        <v>7.7936528103377429E-5</v>
      </c>
    </row>
    <row r="14" spans="1:15" ht="56.25" x14ac:dyDescent="0.2">
      <c r="A14" s="19" t="s">
        <v>44</v>
      </c>
      <c r="B14" s="19" t="s">
        <v>45</v>
      </c>
      <c r="C14" s="19" t="s">
        <v>46</v>
      </c>
      <c r="D14" s="19" t="s">
        <v>22</v>
      </c>
      <c r="E14" s="20">
        <v>2467757</v>
      </c>
      <c r="F14" s="20">
        <f>E14+165975.11+190293.93+190388.7+15071.54+323.29+121.07</f>
        <v>3029930.64</v>
      </c>
      <c r="G14" s="19">
        <v>0</v>
      </c>
      <c r="H14" s="19">
        <v>240</v>
      </c>
      <c r="I14" s="19">
        <v>240</v>
      </c>
      <c r="J14" s="19">
        <f t="shared" si="0"/>
        <v>0</v>
      </c>
      <c r="K14" s="19" t="s">
        <v>47</v>
      </c>
      <c r="L14" s="22">
        <f t="shared" si="1"/>
        <v>0</v>
      </c>
      <c r="M14" s="22">
        <f t="shared" si="2"/>
        <v>0</v>
      </c>
      <c r="N14" s="19">
        <f t="shared" si="3"/>
        <v>0</v>
      </c>
      <c r="O14" s="19">
        <f t="shared" si="4"/>
        <v>0</v>
      </c>
    </row>
    <row r="30" spans="1:1" x14ac:dyDescent="0.2">
      <c r="A30" s="24"/>
    </row>
  </sheetData>
  <sheetProtection formatCells="0" formatColumns="0" formatRows="0" insertRows="0" deleteRows="0" autoFilter="0"/>
  <autoFilter ref="A3:O29" xr:uid="{00000000-0009-0000-0000-000000000000}"/>
  <mergeCells count="7">
    <mergeCell ref="A11:A12"/>
    <mergeCell ref="B11:B12"/>
    <mergeCell ref="A1:O1"/>
    <mergeCell ref="A4:A6"/>
    <mergeCell ref="B4:B6"/>
    <mergeCell ref="A7:A10"/>
    <mergeCell ref="B7:B10"/>
  </mergeCells>
  <dataValidations disablePrompts="1"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  <ignoredErrors>
    <ignoredError sqref="J7:J10 L7:O10 L4:O5 J4:J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2" activePane="bottomLeft" state="frozen"/>
      <selection pane="bottomLeft"/>
    </sheetView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1" t="s">
        <v>48</v>
      </c>
    </row>
    <row r="2" spans="1:1" ht="11.25" customHeight="1" x14ac:dyDescent="0.2">
      <c r="A2" s="3" t="s">
        <v>49</v>
      </c>
    </row>
    <row r="3" spans="1:1" ht="11.25" customHeight="1" x14ac:dyDescent="0.2">
      <c r="A3" s="3" t="s">
        <v>50</v>
      </c>
    </row>
    <row r="4" spans="1:1" ht="11.25" customHeight="1" x14ac:dyDescent="0.2">
      <c r="A4" s="3" t="s">
        <v>51</v>
      </c>
    </row>
    <row r="5" spans="1:1" ht="11.25" customHeight="1" x14ac:dyDescent="0.2">
      <c r="A5" s="3" t="s">
        <v>52</v>
      </c>
    </row>
    <row r="6" spans="1:1" ht="11.25" customHeight="1" x14ac:dyDescent="0.2">
      <c r="A6" s="3" t="s">
        <v>53</v>
      </c>
    </row>
    <row r="7" spans="1:1" x14ac:dyDescent="0.2">
      <c r="A7" s="3" t="s">
        <v>54</v>
      </c>
    </row>
    <row r="8" spans="1:1" ht="22.5" x14ac:dyDescent="0.2">
      <c r="A8" s="3" t="s">
        <v>55</v>
      </c>
    </row>
    <row r="9" spans="1:1" ht="22.5" x14ac:dyDescent="0.2">
      <c r="A9" s="3" t="s">
        <v>56</v>
      </c>
    </row>
    <row r="10" spans="1:1" x14ac:dyDescent="0.2">
      <c r="A10" s="3" t="s">
        <v>57</v>
      </c>
    </row>
    <row r="11" spans="1:1" ht="22.5" x14ac:dyDescent="0.2">
      <c r="A11" s="3" t="s">
        <v>58</v>
      </c>
    </row>
    <row r="12" spans="1:1" ht="22.5" x14ac:dyDescent="0.2">
      <c r="A12" s="3" t="s">
        <v>59</v>
      </c>
    </row>
    <row r="13" spans="1:1" x14ac:dyDescent="0.2">
      <c r="A13" s="3" t="s">
        <v>60</v>
      </c>
    </row>
    <row r="14" spans="1:1" x14ac:dyDescent="0.2">
      <c r="A14" s="4" t="s">
        <v>61</v>
      </c>
    </row>
    <row r="15" spans="1:1" ht="22.5" x14ac:dyDescent="0.2">
      <c r="A15" s="3" t="s">
        <v>62</v>
      </c>
    </row>
    <row r="16" spans="1:1" x14ac:dyDescent="0.2">
      <c r="A16" s="4" t="s">
        <v>63</v>
      </c>
    </row>
    <row r="17" spans="1:1" ht="11.25" customHeight="1" x14ac:dyDescent="0.2">
      <c r="A17" s="3"/>
    </row>
    <row r="18" spans="1:1" x14ac:dyDescent="0.2">
      <c r="A18" s="2" t="s">
        <v>64</v>
      </c>
    </row>
    <row r="19" spans="1:1" x14ac:dyDescent="0.2">
      <c r="A19" s="3" t="s">
        <v>65</v>
      </c>
    </row>
    <row r="21" spans="1:1" x14ac:dyDescent="0.2">
      <c r="A21" s="6" t="s">
        <v>66</v>
      </c>
    </row>
    <row r="22" spans="1:1" ht="33.75" x14ac:dyDescent="0.2">
      <c r="A22" s="5" t="s">
        <v>67</v>
      </c>
    </row>
    <row r="24" spans="1:1" ht="38.25" customHeight="1" x14ac:dyDescent="0.2">
      <c r="A24" s="5" t="s">
        <v>68</v>
      </c>
    </row>
    <row r="26" spans="1:1" ht="24" x14ac:dyDescent="0.2">
      <c r="A26" s="7" t="s">
        <v>69</v>
      </c>
    </row>
    <row r="27" spans="1:1" x14ac:dyDescent="0.2">
      <c r="A27" t="s">
        <v>70</v>
      </c>
    </row>
    <row r="28" spans="1:1" ht="14.25" x14ac:dyDescent="0.2">
      <c r="A28" t="s">
        <v>71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9E0A916EE81F4BBD80DE33771F2BA7" ma:contentTypeVersion="17" ma:contentTypeDescription="Create a new document." ma:contentTypeScope="" ma:versionID="8feb6fd7712b0ec2ff509db581df32f1">
  <xsd:schema xmlns:xsd="http://www.w3.org/2001/XMLSchema" xmlns:xs="http://www.w3.org/2001/XMLSchema" xmlns:p="http://schemas.microsoft.com/office/2006/metadata/properties" xmlns:ns2="678b5e8e-3fe4-414c-8a85-ab27493f3f98" xmlns:ns3="f4eea89a-3c4c-430d-8524-ac4577f30a2c" targetNamespace="http://schemas.microsoft.com/office/2006/metadata/properties" ma:root="true" ma:fieldsID="ad1a6f1819ca6f6059b16200c235e72d" ns2:_="" ns3:_="">
    <xsd:import namespace="678b5e8e-3fe4-414c-8a85-ab27493f3f98"/>
    <xsd:import namespace="f4eea89a-3c4c-430d-8524-ac4577f30a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5e8e-3fe4-414c-8a85-ab27493f3f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b1e1152-38a9-4b12-bbf0-d57e653ae0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ea89a-3c4c-430d-8524-ac4577f30a2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76ac3db-48ad-4a01-ad81-9b804b270bd9}" ma:internalName="TaxCatchAll" ma:showField="CatchAllData" ma:web="f4eea89a-3c4c-430d-8524-ac4577f30a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8b5e8e-3fe4-414c-8a85-ab27493f3f98">
      <Terms xmlns="http://schemas.microsoft.com/office/infopath/2007/PartnerControls"/>
    </lcf76f155ced4ddcb4097134ff3c332f>
    <TaxCatchAll xmlns="f4eea89a-3c4c-430d-8524-ac4577f30a2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CF3B76-26ED-44CA-B897-3B424D06CE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8b5e8e-3fe4-414c-8a85-ab27493f3f98"/>
    <ds:schemaRef ds:uri="f4eea89a-3c4c-430d-8524-ac4577f30a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4eea89a-3c4c-430d-8524-ac4577f30a2c"/>
    <ds:schemaRef ds:uri="678b5e8e-3fe4-414c-8a85-ab27493f3f9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José Alejandro Campuzano Marmolejo</cp:lastModifiedBy>
  <cp:revision/>
  <dcterms:created xsi:type="dcterms:W3CDTF">2014-10-22T05:35:08Z</dcterms:created>
  <dcterms:modified xsi:type="dcterms:W3CDTF">2023-10-23T22:09:47Z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0x0101000E9E0A916EE81F4BBD80DE33771F2BA7</vt:lpwstr>
  </property>
  <property fmtid="{D5CDD505-2E9C-101B-9397-08002B2CF9AE}" pid="3" name="MediaServiceImageTags">
    <vt:lpwstr/>
  </property>
</Properties>
</file>