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8_{5F327715-0D7A-4358-BF23-138F7A2665B0}" xr6:coauthVersionLast="47" xr6:coauthVersionMax="47" xr10:uidLastSave="{00000000-0000-0000-0000-000000000000}"/>
  <bookViews>
    <workbookView xWindow="-120" yWindow="-120" windowWidth="29040" windowHeight="15720" xr2:uid="{B5A4B680-3A36-4D81-B863-153D25602230}"/>
  </bookViews>
  <sheets>
    <sheet name="COG" sheetId="1" r:id="rId1"/>
  </sheets>
  <definedNames>
    <definedName name="_xlnm._FilterDatabase" localSheetId="0" hidden="1">COG!$A$4:$A$77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69" i="1" s="1"/>
  <c r="G75" i="1"/>
  <c r="G74" i="1"/>
  <c r="G73" i="1"/>
  <c r="G72" i="1"/>
  <c r="G71" i="1"/>
  <c r="G70" i="1"/>
  <c r="F69" i="1"/>
  <c r="E69" i="1"/>
  <c r="D69" i="1"/>
  <c r="C69" i="1"/>
  <c r="C77" i="1" s="1"/>
  <c r="B69" i="1"/>
  <c r="G68" i="1"/>
  <c r="G67" i="1"/>
  <c r="G66" i="1"/>
  <c r="G65" i="1"/>
  <c r="F65" i="1"/>
  <c r="E65" i="1"/>
  <c r="D65" i="1"/>
  <c r="C65" i="1"/>
  <c r="B65" i="1"/>
  <c r="G64" i="1"/>
  <c r="G63" i="1"/>
  <c r="G62" i="1"/>
  <c r="G61" i="1"/>
  <c r="G60" i="1"/>
  <c r="G59" i="1"/>
  <c r="G58" i="1"/>
  <c r="G57" i="1" s="1"/>
  <c r="F57" i="1"/>
  <c r="E57" i="1"/>
  <c r="D57" i="1"/>
  <c r="C57" i="1"/>
  <c r="B57" i="1"/>
  <c r="G56" i="1"/>
  <c r="G55" i="1"/>
  <c r="G53" i="1" s="1"/>
  <c r="G54" i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G43" i="1" s="1"/>
  <c r="F43" i="1"/>
  <c r="E43" i="1"/>
  <c r="D43" i="1"/>
  <c r="C43" i="1"/>
  <c r="B43" i="1"/>
  <c r="B77" i="1" s="1"/>
  <c r="G42" i="1"/>
  <c r="G41" i="1"/>
  <c r="G40" i="1"/>
  <c r="G39" i="1"/>
  <c r="G38" i="1"/>
  <c r="G37" i="1"/>
  <c r="G33" i="1" s="1"/>
  <c r="G36" i="1"/>
  <c r="G35" i="1"/>
  <c r="G34" i="1"/>
  <c r="F33" i="1"/>
  <c r="E33" i="1"/>
  <c r="E77" i="1" s="1"/>
  <c r="D33" i="1"/>
  <c r="D77" i="1" s="1"/>
  <c r="C33" i="1"/>
  <c r="B33" i="1"/>
  <c r="G32" i="1"/>
  <c r="G31" i="1"/>
  <c r="G30" i="1"/>
  <c r="G29" i="1"/>
  <c r="G28" i="1"/>
  <c r="G27" i="1"/>
  <c r="G26" i="1"/>
  <c r="G25" i="1"/>
  <c r="G24" i="1"/>
  <c r="G23" i="1"/>
  <c r="F23" i="1"/>
  <c r="E23" i="1"/>
  <c r="D23" i="1"/>
  <c r="C23" i="1"/>
  <c r="B23" i="1"/>
  <c r="G22" i="1"/>
  <c r="G21" i="1"/>
  <c r="G20" i="1"/>
  <c r="G19" i="1"/>
  <c r="G18" i="1"/>
  <c r="G17" i="1"/>
  <c r="G16" i="1"/>
  <c r="G15" i="1"/>
  <c r="G13" i="1" s="1"/>
  <c r="G14" i="1"/>
  <c r="F13" i="1"/>
  <c r="E13" i="1"/>
  <c r="D13" i="1"/>
  <c r="C13" i="1"/>
  <c r="B13" i="1"/>
  <c r="G12" i="1"/>
  <c r="G11" i="1"/>
  <c r="G10" i="1"/>
  <c r="G9" i="1"/>
  <c r="G8" i="1"/>
  <c r="G5" i="1" s="1"/>
  <c r="G7" i="1"/>
  <c r="G6" i="1"/>
  <c r="F5" i="1"/>
  <c r="F77" i="1" s="1"/>
  <c r="E5" i="1"/>
  <c r="D5" i="1"/>
  <c r="C5" i="1"/>
  <c r="B5" i="1"/>
  <c r="G77" i="1" l="1"/>
</calcChain>
</file>

<file path=xl/sharedStrings.xml><?xml version="1.0" encoding="utf-8"?>
<sst xmlns="http://schemas.openxmlformats.org/spreadsheetml/2006/main" count="85" uniqueCount="85">
  <si>
    <t>Universidad de Guanajuato
Estado Analítico del Ejercicio del Presupuesto de Egresos
Clasificación por Objeto del Gasto (Capítulo y Concepto)
Del 01 de Enero al 30 de Septiembre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</si>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</sst>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0" borderId="0"/>
  </cellStyleXfs>
  <cellXfs count="29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0" fontId="4" fillId="2" borderId="7" xfId="2" applyFont="1" applyFill="1" applyBorder="1" applyAlignment="1" applyProtection="1">
      <alignment horizontal="centerContinuous" vertical="center" wrapText="1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4" fontId="5" fillId="0" borderId="4" xfId="0" applyNumberFormat="1" applyFont="1" applyBorder="1" applyProtection="1">
      <protection locked="0"/>
    </xf>
    <xf numFmtId="0" fontId="5" fillId="0" borderId="8" xfId="0" applyFont="1" applyBorder="1" applyAlignment="1">
      <alignment horizontal="left" indent="2"/>
    </xf>
    <xf numFmtId="4" fontId="5" fillId="0" borderId="8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3" fontId="0" fillId="0" borderId="0" xfId="0" applyNumberFormat="1" applyProtection="1">
      <protection locked="0"/>
    </xf>
    <xf numFmtId="0" fontId="5" fillId="0" borderId="10" xfId="0" applyFont="1" applyBorder="1" applyAlignment="1">
      <alignment horizontal="left" indent="2"/>
    </xf>
    <xf numFmtId="4" fontId="5" fillId="0" borderId="10" xfId="0" applyNumberFormat="1" applyFont="1" applyBorder="1" applyProtection="1">
      <protection locked="0"/>
    </xf>
    <xf numFmtId="0" fontId="4" fillId="0" borderId="9" xfId="0" applyFont="1" applyBorder="1" applyAlignment="1" applyProtection="1">
      <alignment horizontal="left" indent="2"/>
      <protection locked="0"/>
    </xf>
    <xf numFmtId="4" fontId="4" fillId="0" borderId="9" xfId="0" applyNumberFormat="1" applyFont="1" applyBorder="1" applyProtection="1">
      <protection locked="0"/>
    </xf>
    <xf numFmtId="0" fontId="4" fillId="0" borderId="0" xfId="0" applyFont="1" applyAlignment="1" applyProtection="1">
      <alignment horizontal="left" indent="2"/>
      <protection locked="0"/>
    </xf>
    <xf numFmtId="4" fontId="4" fillId="0" borderId="0" xfId="0" applyNumberFormat="1" applyFont="1" applyProtection="1">
      <protection locked="0"/>
    </xf>
    <xf numFmtId="0" fontId="6" fillId="0" borderId="0" xfId="3" applyAlignment="1" applyProtection="1">
      <alignment horizontal="left" vertical="top" indent="1"/>
      <protection locked="0"/>
    </xf>
  </cellXfs>
  <cellStyles count="4">
    <cellStyle name="Millares" xfId="1" builtinId="3"/>
    <cellStyle name="Normal" xfId="0" builtinId="0"/>
    <cellStyle name="Normal 2 2" xfId="3" xr:uid="{BB04C03F-FDED-453F-8874-E7F700453F5C}"/>
    <cellStyle name="Normal 3" xfId="2" xr:uid="{6366A870-535B-4A28-894C-2BD9455B3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86</xdr:row>
      <xdr:rowOff>9524</xdr:rowOff>
    </xdr:from>
    <xdr:to>
      <xdr:col>1</xdr:col>
      <xdr:colOff>219075</xdr:colOff>
      <xdr:row>91</xdr:row>
      <xdr:rowOff>76200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A333F56-5511-465B-8E83-C7548FD4B2D1}"/>
            </a:ext>
          </a:extLst>
        </xdr:cNvPr>
        <xdr:cNvSpPr txBox="1"/>
      </xdr:nvSpPr>
      <xdr:spPr>
        <a:xfrm>
          <a:off x="1590675" y="12915899"/>
          <a:ext cx="2219325" cy="781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1333500</xdr:colOff>
      <xdr:row>85</xdr:row>
      <xdr:rowOff>104775</xdr:rowOff>
    </xdr:from>
    <xdr:to>
      <xdr:col>1</xdr:col>
      <xdr:colOff>371475</xdr:colOff>
      <xdr:row>85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6BF32AA7-6C2D-444F-A3F0-AA27AB3727C1}"/>
            </a:ext>
          </a:extLst>
        </xdr:cNvPr>
        <xdr:cNvCxnSpPr/>
      </xdr:nvCxnSpPr>
      <xdr:spPr>
        <a:xfrm>
          <a:off x="1333500" y="12868275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345015</xdr:colOff>
      <xdr:row>85</xdr:row>
      <xdr:rowOff>142874</xdr:rowOff>
    </xdr:from>
    <xdr:to>
      <xdr:col>5</xdr:col>
      <xdr:colOff>171451</xdr:colOff>
      <xdr:row>91</xdr:row>
      <xdr:rowOff>76200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4BAD3DC0-3222-40A7-9221-733C122930BE}"/>
            </a:ext>
          </a:extLst>
        </xdr:cNvPr>
        <xdr:cNvSpPr txBox="1"/>
      </xdr:nvSpPr>
      <xdr:spPr>
        <a:xfrm>
          <a:off x="6117165" y="12906374"/>
          <a:ext cx="1921936" cy="790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3</xdr:col>
      <xdr:colOff>38100</xdr:colOff>
      <xdr:row>85</xdr:row>
      <xdr:rowOff>95250</xdr:rowOff>
    </xdr:from>
    <xdr:to>
      <xdr:col>5</xdr:col>
      <xdr:colOff>571500</xdr:colOff>
      <xdr:row>85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21400D8-2490-435A-982B-558CE32223C5}"/>
            </a:ext>
          </a:extLst>
        </xdr:cNvPr>
        <xdr:cNvCxnSpPr/>
      </xdr:nvCxnSpPr>
      <xdr:spPr>
        <a:xfrm>
          <a:off x="5810250" y="128587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CF116-E60A-4986-8FA7-9CAD38580805}">
  <sheetPr>
    <pageSetUpPr fitToPage="1"/>
  </sheetPr>
  <dimension ref="A1:I8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8" width="14" style="4" bestFit="1" customWidth="1"/>
    <col min="9" max="16384" width="12" style="4"/>
  </cols>
  <sheetData>
    <row r="1" spans="1:9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9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9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9" x14ac:dyDescent="0.2">
      <c r="A5" s="15" t="s">
        <v>11</v>
      </c>
      <c r="B5" s="16">
        <f>SUM(B6:B12)</f>
        <v>3492188620.4700003</v>
      </c>
      <c r="C5" s="16">
        <f t="shared" ref="C5:G5" si="0">SUM(C6:C12)</f>
        <v>30798085.960000008</v>
      </c>
      <c r="D5" s="16">
        <f t="shared" si="0"/>
        <v>3522986706.4300003</v>
      </c>
      <c r="E5" s="16">
        <f t="shared" si="0"/>
        <v>2371236294.1799998</v>
      </c>
      <c r="F5" s="16">
        <f t="shared" si="0"/>
        <v>2203731852.0900002</v>
      </c>
      <c r="G5" s="16">
        <f t="shared" si="0"/>
        <v>1151750412.25</v>
      </c>
    </row>
    <row r="6" spans="1:9" x14ac:dyDescent="0.2">
      <c r="A6" s="17" t="s">
        <v>12</v>
      </c>
      <c r="B6" s="18">
        <v>765629251.90999997</v>
      </c>
      <c r="C6" s="18">
        <v>18184581.390000001</v>
      </c>
      <c r="D6" s="18">
        <v>783813833.29999995</v>
      </c>
      <c r="E6" s="18">
        <v>583059581.01999998</v>
      </c>
      <c r="F6" s="18">
        <v>501784254.68000001</v>
      </c>
      <c r="G6" s="18">
        <f>D6-E6</f>
        <v>200754252.27999997</v>
      </c>
    </row>
    <row r="7" spans="1:9" x14ac:dyDescent="0.2">
      <c r="A7" s="17" t="s">
        <v>13</v>
      </c>
      <c r="B7" s="18">
        <v>404429050.72000003</v>
      </c>
      <c r="C7" s="18">
        <v>59741948.340000004</v>
      </c>
      <c r="D7" s="18">
        <v>464170999.06</v>
      </c>
      <c r="E7" s="18">
        <v>285186492.19</v>
      </c>
      <c r="F7" s="18">
        <v>285178710.72000003</v>
      </c>
      <c r="G7" s="18">
        <f t="shared" ref="G7:G70" si="1">D7-E7</f>
        <v>178984506.87</v>
      </c>
    </row>
    <row r="8" spans="1:9" x14ac:dyDescent="0.2">
      <c r="A8" s="17" t="s">
        <v>14</v>
      </c>
      <c r="B8" s="18">
        <v>399272678.70999998</v>
      </c>
      <c r="C8" s="18">
        <v>7515227.8700000001</v>
      </c>
      <c r="D8" s="18">
        <v>406787906.57999998</v>
      </c>
      <c r="E8" s="18">
        <v>225441288.97999999</v>
      </c>
      <c r="F8" s="18">
        <v>211224096.03999999</v>
      </c>
      <c r="G8" s="18">
        <f t="shared" si="1"/>
        <v>181346617.59999999</v>
      </c>
    </row>
    <row r="9" spans="1:9" x14ac:dyDescent="0.2">
      <c r="A9" s="17" t="s">
        <v>15</v>
      </c>
      <c r="B9" s="18">
        <v>468146259.94999999</v>
      </c>
      <c r="C9" s="18">
        <v>23050969.280000001</v>
      </c>
      <c r="D9" s="18">
        <v>491197229.23000002</v>
      </c>
      <c r="E9" s="18">
        <v>388086112.13999999</v>
      </c>
      <c r="F9" s="18">
        <v>361812169.60000002</v>
      </c>
      <c r="G9" s="18">
        <f t="shared" si="1"/>
        <v>103111117.09000003</v>
      </c>
    </row>
    <row r="10" spans="1:9" x14ac:dyDescent="0.2">
      <c r="A10" s="17" t="s">
        <v>16</v>
      </c>
      <c r="B10" s="18">
        <v>985204487.78999996</v>
      </c>
      <c r="C10" s="18">
        <v>-47712996.359999999</v>
      </c>
      <c r="D10" s="18">
        <v>937491491.42999995</v>
      </c>
      <c r="E10" s="18">
        <v>629033837.74000001</v>
      </c>
      <c r="F10" s="18">
        <v>593009000.63</v>
      </c>
      <c r="G10" s="18">
        <f t="shared" si="1"/>
        <v>308457653.68999994</v>
      </c>
      <c r="H10" s="19"/>
    </row>
    <row r="11" spans="1:9" x14ac:dyDescent="0.2">
      <c r="A11" s="17" t="s">
        <v>17</v>
      </c>
      <c r="B11" s="18">
        <v>129888098.67</v>
      </c>
      <c r="C11" s="18">
        <v>-26712929.809999999</v>
      </c>
      <c r="D11" s="18">
        <v>103175168.86</v>
      </c>
      <c r="E11" s="18">
        <v>0</v>
      </c>
      <c r="F11" s="18">
        <v>0</v>
      </c>
      <c r="G11" s="18">
        <f t="shared" si="1"/>
        <v>103175168.86</v>
      </c>
      <c r="I11" s="19"/>
    </row>
    <row r="12" spans="1:9" x14ac:dyDescent="0.2">
      <c r="A12" s="17" t="s">
        <v>18</v>
      </c>
      <c r="B12" s="18">
        <v>339618792.72000003</v>
      </c>
      <c r="C12" s="18">
        <v>-3268714.75</v>
      </c>
      <c r="D12" s="18">
        <v>336350077.97000003</v>
      </c>
      <c r="E12" s="18">
        <v>260428982.11000001</v>
      </c>
      <c r="F12" s="18">
        <v>250723620.41999999</v>
      </c>
      <c r="G12" s="18">
        <f t="shared" si="1"/>
        <v>75921095.860000014</v>
      </c>
    </row>
    <row r="13" spans="1:9" x14ac:dyDescent="0.2">
      <c r="A13" s="15" t="s">
        <v>19</v>
      </c>
      <c r="B13" s="18">
        <f>SUM(B14:B22)</f>
        <v>113813556.38000001</v>
      </c>
      <c r="C13" s="18">
        <f t="shared" ref="C13:G13" si="2">SUM(C14:C22)</f>
        <v>54869171.250000022</v>
      </c>
      <c r="D13" s="18">
        <f t="shared" si="2"/>
        <v>168682727.62999997</v>
      </c>
      <c r="E13" s="18">
        <f t="shared" si="2"/>
        <v>69727475.430000022</v>
      </c>
      <c r="F13" s="18">
        <f t="shared" si="2"/>
        <v>66980028.210000023</v>
      </c>
      <c r="G13" s="18">
        <f t="shared" si="2"/>
        <v>98955252.199999958</v>
      </c>
      <c r="H13" s="20"/>
      <c r="I13" s="21"/>
    </row>
    <row r="14" spans="1:9" x14ac:dyDescent="0.2">
      <c r="A14" s="17" t="s">
        <v>20</v>
      </c>
      <c r="B14" s="18">
        <v>57289574.909999996</v>
      </c>
      <c r="C14" s="18">
        <v>35616016.920000017</v>
      </c>
      <c r="D14" s="18">
        <v>92905591.829999983</v>
      </c>
      <c r="E14" s="18">
        <v>22137204.280000027</v>
      </c>
      <c r="F14" s="18">
        <v>21753721.710000027</v>
      </c>
      <c r="G14" s="18">
        <f t="shared" si="1"/>
        <v>70768387.549999952</v>
      </c>
      <c r="I14" s="21"/>
    </row>
    <row r="15" spans="1:9" x14ac:dyDescent="0.2">
      <c r="A15" s="17" t="s">
        <v>21</v>
      </c>
      <c r="B15" s="18">
        <v>9980374</v>
      </c>
      <c r="C15" s="18">
        <v>1223048.8</v>
      </c>
      <c r="D15" s="18">
        <v>11203422.800000001</v>
      </c>
      <c r="E15" s="18">
        <v>7080157.25</v>
      </c>
      <c r="F15" s="18">
        <v>6807338.5599999996</v>
      </c>
      <c r="G15" s="18">
        <f t="shared" si="1"/>
        <v>4123265.5500000007</v>
      </c>
      <c r="I15" s="21"/>
    </row>
    <row r="16" spans="1:9" x14ac:dyDescent="0.2">
      <c r="A16" s="17" t="s">
        <v>22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f t="shared" si="1"/>
        <v>0</v>
      </c>
      <c r="I16" s="21"/>
    </row>
    <row r="17" spans="1:9" x14ac:dyDescent="0.2">
      <c r="A17" s="17" t="s">
        <v>23</v>
      </c>
      <c r="B17" s="18">
        <v>8191117.8899999997</v>
      </c>
      <c r="C17" s="18">
        <v>2171088.71</v>
      </c>
      <c r="D17" s="18">
        <v>10362206.6</v>
      </c>
      <c r="E17" s="18">
        <v>6934752.9299999997</v>
      </c>
      <c r="F17" s="18">
        <v>6668509.5199999996</v>
      </c>
      <c r="G17" s="18">
        <f t="shared" si="1"/>
        <v>3427453.67</v>
      </c>
      <c r="I17" s="21"/>
    </row>
    <row r="18" spans="1:9" x14ac:dyDescent="0.2">
      <c r="A18" s="17" t="s">
        <v>24</v>
      </c>
      <c r="B18" s="18">
        <v>9333157.5299999993</v>
      </c>
      <c r="C18" s="18">
        <v>10574715.710000001</v>
      </c>
      <c r="D18" s="18">
        <v>19907873.239999998</v>
      </c>
      <c r="E18" s="18">
        <v>10556459.76</v>
      </c>
      <c r="F18" s="18">
        <v>9622057.7100000009</v>
      </c>
      <c r="G18" s="18">
        <f t="shared" si="1"/>
        <v>9351413.4799999986</v>
      </c>
      <c r="I18" s="21"/>
    </row>
    <row r="19" spans="1:9" x14ac:dyDescent="0.2">
      <c r="A19" s="17" t="s">
        <v>25</v>
      </c>
      <c r="B19" s="18">
        <v>16102613.609999999</v>
      </c>
      <c r="C19" s="18">
        <v>404878.46</v>
      </c>
      <c r="D19" s="18">
        <v>16507492.07</v>
      </c>
      <c r="E19" s="18">
        <v>11377329.77</v>
      </c>
      <c r="F19" s="18">
        <v>10954065.859999999</v>
      </c>
      <c r="G19" s="18">
        <f t="shared" si="1"/>
        <v>5130162.3000000007</v>
      </c>
      <c r="I19" s="21"/>
    </row>
    <row r="20" spans="1:9" x14ac:dyDescent="0.2">
      <c r="A20" s="17" t="s">
        <v>26</v>
      </c>
      <c r="B20" s="18">
        <v>6610506.29</v>
      </c>
      <c r="C20" s="18">
        <v>2225182.52</v>
      </c>
      <c r="D20" s="18">
        <v>8835688.8100000005</v>
      </c>
      <c r="E20" s="18">
        <v>5269511.75</v>
      </c>
      <c r="F20" s="18">
        <v>5197244.57</v>
      </c>
      <c r="G20" s="18">
        <f t="shared" si="1"/>
        <v>3566177.0600000005</v>
      </c>
      <c r="I20" s="21"/>
    </row>
    <row r="21" spans="1:9" x14ac:dyDescent="0.2">
      <c r="A21" s="17" t="s">
        <v>27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f t="shared" si="1"/>
        <v>0</v>
      </c>
      <c r="I21" s="21"/>
    </row>
    <row r="22" spans="1:9" x14ac:dyDescent="0.2">
      <c r="A22" s="17" t="s">
        <v>28</v>
      </c>
      <c r="B22" s="18">
        <v>6306212.1500000004</v>
      </c>
      <c r="C22" s="18">
        <v>2654240.13</v>
      </c>
      <c r="D22" s="18">
        <v>8960452.2799999993</v>
      </c>
      <c r="E22" s="18">
        <v>6372059.6900000004</v>
      </c>
      <c r="F22" s="18">
        <v>5977090.2800000003</v>
      </c>
      <c r="G22" s="18">
        <f t="shared" si="1"/>
        <v>2588392.5899999989</v>
      </c>
      <c r="I22" s="21"/>
    </row>
    <row r="23" spans="1:9" x14ac:dyDescent="0.2">
      <c r="A23" s="15" t="s">
        <v>29</v>
      </c>
      <c r="B23" s="18">
        <f>SUM(B24:B32)</f>
        <v>347051183.31999999</v>
      </c>
      <c r="C23" s="18">
        <f t="shared" ref="C23:G23" si="3">SUM(C24:C32)</f>
        <v>137983842.35999998</v>
      </c>
      <c r="D23" s="18">
        <f t="shared" si="3"/>
        <v>485035025.68000001</v>
      </c>
      <c r="E23" s="18">
        <f t="shared" si="3"/>
        <v>200630218.62</v>
      </c>
      <c r="F23" s="18">
        <f t="shared" si="3"/>
        <v>189687218.40000001</v>
      </c>
      <c r="G23" s="18">
        <f t="shared" si="3"/>
        <v>284404807.06</v>
      </c>
      <c r="I23" s="21"/>
    </row>
    <row r="24" spans="1:9" x14ac:dyDescent="0.2">
      <c r="A24" s="17" t="s">
        <v>30</v>
      </c>
      <c r="B24" s="18">
        <v>58885599.420000002</v>
      </c>
      <c r="C24" s="18">
        <v>-11547336.5</v>
      </c>
      <c r="D24" s="18">
        <v>47338262.920000002</v>
      </c>
      <c r="E24" s="18">
        <v>28549819.899999999</v>
      </c>
      <c r="F24" s="18">
        <v>28415506.5</v>
      </c>
      <c r="G24" s="18">
        <f t="shared" si="1"/>
        <v>18788443.020000003</v>
      </c>
    </row>
    <row r="25" spans="1:9" x14ac:dyDescent="0.2">
      <c r="A25" s="17" t="s">
        <v>31</v>
      </c>
      <c r="B25" s="18">
        <v>50902322.149999999</v>
      </c>
      <c r="C25" s="18">
        <v>-904197.31</v>
      </c>
      <c r="D25" s="18">
        <v>49998124.840000004</v>
      </c>
      <c r="E25" s="18">
        <v>27655211</v>
      </c>
      <c r="F25" s="18">
        <v>27351307.68</v>
      </c>
      <c r="G25" s="18">
        <f t="shared" si="1"/>
        <v>22342913.840000004</v>
      </c>
    </row>
    <row r="26" spans="1:9" x14ac:dyDescent="0.2">
      <c r="A26" s="17" t="s">
        <v>32</v>
      </c>
      <c r="B26" s="18">
        <v>40963633.479999997</v>
      </c>
      <c r="C26" s="18">
        <v>32576905.48</v>
      </c>
      <c r="D26" s="18">
        <v>73540538.959999993</v>
      </c>
      <c r="E26" s="18">
        <v>25435605.649999999</v>
      </c>
      <c r="F26" s="18">
        <v>23734525.390000001</v>
      </c>
      <c r="G26" s="18">
        <f t="shared" si="1"/>
        <v>48104933.309999995</v>
      </c>
    </row>
    <row r="27" spans="1:9" x14ac:dyDescent="0.2">
      <c r="A27" s="17" t="s">
        <v>33</v>
      </c>
      <c r="B27" s="18">
        <v>13050308.369999999</v>
      </c>
      <c r="C27" s="18">
        <v>50657715.729999997</v>
      </c>
      <c r="D27" s="18">
        <v>63708024.100000001</v>
      </c>
      <c r="E27" s="18">
        <v>3164855.63</v>
      </c>
      <c r="F27" s="18">
        <v>3162614.08</v>
      </c>
      <c r="G27" s="18">
        <f t="shared" si="1"/>
        <v>60543168.469999999</v>
      </c>
    </row>
    <row r="28" spans="1:9" x14ac:dyDescent="0.2">
      <c r="A28" s="17" t="s">
        <v>34</v>
      </c>
      <c r="B28" s="18">
        <v>48462870.43</v>
      </c>
      <c r="C28" s="18">
        <v>54408130.479999997</v>
      </c>
      <c r="D28" s="18">
        <v>102871000.91</v>
      </c>
      <c r="E28" s="18">
        <v>38114647.710000001</v>
      </c>
      <c r="F28" s="18">
        <v>36742786.359999999</v>
      </c>
      <c r="G28" s="18">
        <f t="shared" si="1"/>
        <v>64756353.199999996</v>
      </c>
    </row>
    <row r="29" spans="1:9" x14ac:dyDescent="0.2">
      <c r="A29" s="17" t="s">
        <v>35</v>
      </c>
      <c r="B29" s="18">
        <v>9991885.2200000007</v>
      </c>
      <c r="C29" s="18">
        <v>1160767.8600000001</v>
      </c>
      <c r="D29" s="18">
        <v>11152653.08</v>
      </c>
      <c r="E29" s="18">
        <v>4044995.62</v>
      </c>
      <c r="F29" s="18">
        <v>3826293.45</v>
      </c>
      <c r="G29" s="18">
        <f t="shared" si="1"/>
        <v>7107657.46</v>
      </c>
    </row>
    <row r="30" spans="1:9" x14ac:dyDescent="0.2">
      <c r="A30" s="17" t="s">
        <v>36</v>
      </c>
      <c r="B30" s="18">
        <v>15620124.720000001</v>
      </c>
      <c r="C30" s="18">
        <v>7155625.3600000003</v>
      </c>
      <c r="D30" s="18">
        <v>22775750.079999998</v>
      </c>
      <c r="E30" s="18">
        <v>10877104.119999999</v>
      </c>
      <c r="F30" s="18">
        <v>10044603.369999999</v>
      </c>
      <c r="G30" s="18">
        <f t="shared" si="1"/>
        <v>11898645.959999999</v>
      </c>
    </row>
    <row r="31" spans="1:9" x14ac:dyDescent="0.2">
      <c r="A31" s="17" t="s">
        <v>37</v>
      </c>
      <c r="B31" s="18">
        <v>33156472.82</v>
      </c>
      <c r="C31" s="18">
        <v>3379816.53</v>
      </c>
      <c r="D31" s="18">
        <v>36536289.350000001</v>
      </c>
      <c r="E31" s="18">
        <v>17454539.879999999</v>
      </c>
      <c r="F31" s="18">
        <v>16102312.140000001</v>
      </c>
      <c r="G31" s="18">
        <f t="shared" si="1"/>
        <v>19081749.470000003</v>
      </c>
    </row>
    <row r="32" spans="1:9" x14ac:dyDescent="0.2">
      <c r="A32" s="17" t="s">
        <v>38</v>
      </c>
      <c r="B32" s="18">
        <v>76017966.709999993</v>
      </c>
      <c r="C32" s="18">
        <v>1096414.73</v>
      </c>
      <c r="D32" s="18">
        <v>77114381.439999998</v>
      </c>
      <c r="E32" s="18">
        <v>45333439.109999999</v>
      </c>
      <c r="F32" s="18">
        <v>40307269.43</v>
      </c>
      <c r="G32" s="18">
        <f t="shared" si="1"/>
        <v>31780942.329999998</v>
      </c>
    </row>
    <row r="33" spans="1:7" x14ac:dyDescent="0.2">
      <c r="A33" s="15" t="s">
        <v>39</v>
      </c>
      <c r="B33" s="18">
        <f>SUM(B34:B42)</f>
        <v>77644883.920000002</v>
      </c>
      <c r="C33" s="18">
        <f t="shared" ref="C33:G33" si="4">SUM(C34:C42)</f>
        <v>103286968.69</v>
      </c>
      <c r="D33" s="18">
        <f t="shared" si="4"/>
        <v>180931852.61000001</v>
      </c>
      <c r="E33" s="18">
        <f t="shared" si="4"/>
        <v>64969783.850000001</v>
      </c>
      <c r="F33" s="18">
        <f t="shared" si="4"/>
        <v>58602929.710000001</v>
      </c>
      <c r="G33" s="18">
        <f t="shared" si="4"/>
        <v>115962068.76000002</v>
      </c>
    </row>
    <row r="34" spans="1:7" x14ac:dyDescent="0.2">
      <c r="A34" s="17" t="s">
        <v>40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f t="shared" si="1"/>
        <v>0</v>
      </c>
    </row>
    <row r="35" spans="1:7" x14ac:dyDescent="0.2">
      <c r="A35" s="17" t="s">
        <v>41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f t="shared" si="1"/>
        <v>0</v>
      </c>
    </row>
    <row r="36" spans="1:7" x14ac:dyDescent="0.2">
      <c r="A36" s="17" t="s">
        <v>42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f t="shared" si="1"/>
        <v>0</v>
      </c>
    </row>
    <row r="37" spans="1:7" x14ac:dyDescent="0.2">
      <c r="A37" s="17" t="s">
        <v>43</v>
      </c>
      <c r="B37" s="18">
        <v>77644883.920000002</v>
      </c>
      <c r="C37" s="18">
        <v>103286968.69</v>
      </c>
      <c r="D37" s="18">
        <v>180931852.61000001</v>
      </c>
      <c r="E37" s="18">
        <v>64969783.850000001</v>
      </c>
      <c r="F37" s="18">
        <v>58602929.710000001</v>
      </c>
      <c r="G37" s="18">
        <f t="shared" si="1"/>
        <v>115962068.76000002</v>
      </c>
    </row>
    <row r="38" spans="1:7" x14ac:dyDescent="0.2">
      <c r="A38" s="17" t="s">
        <v>44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f t="shared" si="1"/>
        <v>0</v>
      </c>
    </row>
    <row r="39" spans="1:7" x14ac:dyDescent="0.2">
      <c r="A39" s="17" t="s">
        <v>45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f t="shared" si="1"/>
        <v>0</v>
      </c>
    </row>
    <row r="40" spans="1:7" x14ac:dyDescent="0.2">
      <c r="A40" s="17" t="s">
        <v>46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f t="shared" si="1"/>
        <v>0</v>
      </c>
    </row>
    <row r="41" spans="1:7" x14ac:dyDescent="0.2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f t="shared" si="1"/>
        <v>0</v>
      </c>
    </row>
    <row r="42" spans="1:7" x14ac:dyDescent="0.2">
      <c r="A42" s="17" t="s">
        <v>48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f t="shared" si="1"/>
        <v>0</v>
      </c>
    </row>
    <row r="43" spans="1:7" x14ac:dyDescent="0.2">
      <c r="A43" s="15" t="s">
        <v>49</v>
      </c>
      <c r="B43" s="18">
        <f>SUM(B44:B52)</f>
        <v>81399740.010000005</v>
      </c>
      <c r="C43" s="18">
        <f t="shared" ref="C43:G43" si="5">SUM(C44:C52)</f>
        <v>42492617.609999999</v>
      </c>
      <c r="D43" s="18">
        <f t="shared" si="5"/>
        <v>123892357.62</v>
      </c>
      <c r="E43" s="18">
        <f t="shared" si="5"/>
        <v>29640003.850000001</v>
      </c>
      <c r="F43" s="18">
        <f t="shared" si="5"/>
        <v>28846612.350000001</v>
      </c>
      <c r="G43" s="18">
        <f t="shared" si="5"/>
        <v>94252353.769999996</v>
      </c>
    </row>
    <row r="44" spans="1:7" x14ac:dyDescent="0.2">
      <c r="A44" s="17" t="s">
        <v>50</v>
      </c>
      <c r="B44" s="18">
        <v>50065849.770000003</v>
      </c>
      <c r="C44" s="18">
        <v>28572991.890000001</v>
      </c>
      <c r="D44" s="18">
        <v>78638841.659999996</v>
      </c>
      <c r="E44" s="18">
        <v>20324763.760000002</v>
      </c>
      <c r="F44" s="18">
        <v>19877840.940000001</v>
      </c>
      <c r="G44" s="18">
        <f t="shared" si="1"/>
        <v>58314077.899999991</v>
      </c>
    </row>
    <row r="45" spans="1:7" x14ac:dyDescent="0.2">
      <c r="A45" s="17" t="s">
        <v>51</v>
      </c>
      <c r="B45" s="18">
        <v>7375617.0700000003</v>
      </c>
      <c r="C45" s="18">
        <v>4137026.94</v>
      </c>
      <c r="D45" s="18">
        <v>11512644.01</v>
      </c>
      <c r="E45" s="18">
        <v>2594684.2400000002</v>
      </c>
      <c r="F45" s="18">
        <v>2551648.2400000002</v>
      </c>
      <c r="G45" s="18">
        <f t="shared" si="1"/>
        <v>8917959.7699999996</v>
      </c>
    </row>
    <row r="46" spans="1:7" x14ac:dyDescent="0.2">
      <c r="A46" s="17" t="s">
        <v>52</v>
      </c>
      <c r="B46" s="18">
        <v>18254584.379999999</v>
      </c>
      <c r="C46" s="18">
        <v>4663033.5999999996</v>
      </c>
      <c r="D46" s="18">
        <v>22917617.98</v>
      </c>
      <c r="E46" s="18">
        <v>4259022.3899999997</v>
      </c>
      <c r="F46" s="18">
        <v>4058233.35</v>
      </c>
      <c r="G46" s="18">
        <f t="shared" si="1"/>
        <v>18658595.59</v>
      </c>
    </row>
    <row r="47" spans="1:7" x14ac:dyDescent="0.2">
      <c r="A47" s="17" t="s">
        <v>53</v>
      </c>
      <c r="B47" s="18">
        <v>0</v>
      </c>
      <c r="C47" s="18">
        <v>400900</v>
      </c>
      <c r="D47" s="18">
        <v>400900</v>
      </c>
      <c r="E47" s="18">
        <v>0</v>
      </c>
      <c r="F47" s="18">
        <v>0</v>
      </c>
      <c r="G47" s="18">
        <f t="shared" si="1"/>
        <v>400900</v>
      </c>
    </row>
    <row r="48" spans="1:7" x14ac:dyDescent="0.2">
      <c r="A48" s="17" t="s">
        <v>54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f t="shared" si="1"/>
        <v>0</v>
      </c>
    </row>
    <row r="49" spans="1:7" x14ac:dyDescent="0.2">
      <c r="A49" s="17" t="s">
        <v>55</v>
      </c>
      <c r="B49" s="18">
        <v>5521568.0099999998</v>
      </c>
      <c r="C49" s="18">
        <v>3683154.55</v>
      </c>
      <c r="D49" s="18">
        <v>9204722.5600000005</v>
      </c>
      <c r="E49" s="18">
        <v>2221687.98</v>
      </c>
      <c r="F49" s="18">
        <v>2119044.34</v>
      </c>
      <c r="G49" s="18">
        <f t="shared" si="1"/>
        <v>6983034.5800000001</v>
      </c>
    </row>
    <row r="50" spans="1:7" x14ac:dyDescent="0.2">
      <c r="A50" s="17" t="s">
        <v>56</v>
      </c>
      <c r="B50" s="18">
        <v>0</v>
      </c>
      <c r="C50" s="18">
        <v>56100</v>
      </c>
      <c r="D50" s="18">
        <v>56100</v>
      </c>
      <c r="E50" s="18">
        <v>0</v>
      </c>
      <c r="F50" s="18">
        <v>0</v>
      </c>
      <c r="G50" s="18">
        <f t="shared" si="1"/>
        <v>56100</v>
      </c>
    </row>
    <row r="51" spans="1:7" x14ac:dyDescent="0.2">
      <c r="A51" s="17" t="s">
        <v>57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f t="shared" si="1"/>
        <v>0</v>
      </c>
    </row>
    <row r="52" spans="1:7" x14ac:dyDescent="0.2">
      <c r="A52" s="17" t="s">
        <v>58</v>
      </c>
      <c r="B52" s="18">
        <v>182120.78</v>
      </c>
      <c r="C52" s="18">
        <v>979410.63</v>
      </c>
      <c r="D52" s="18">
        <v>1161531.4099999999</v>
      </c>
      <c r="E52" s="18">
        <v>239845.48</v>
      </c>
      <c r="F52" s="18">
        <v>239845.48</v>
      </c>
      <c r="G52" s="18">
        <f t="shared" si="1"/>
        <v>921685.92999999993</v>
      </c>
    </row>
    <row r="53" spans="1:7" x14ac:dyDescent="0.2">
      <c r="A53" s="15" t="s">
        <v>59</v>
      </c>
      <c r="B53" s="18">
        <f>SUM(B54:B56)</f>
        <v>47528641.899999999</v>
      </c>
      <c r="C53" s="18">
        <f t="shared" ref="C53:G53" si="6">SUM(C54:C56)</f>
        <v>83014139.030000001</v>
      </c>
      <c r="D53" s="18">
        <f t="shared" si="6"/>
        <v>130542780.93000001</v>
      </c>
      <c r="E53" s="18">
        <f t="shared" si="6"/>
        <v>30468082.789999999</v>
      </c>
      <c r="F53" s="18">
        <f t="shared" si="6"/>
        <v>30274643.690000001</v>
      </c>
      <c r="G53" s="18">
        <f t="shared" si="6"/>
        <v>100074698.14000002</v>
      </c>
    </row>
    <row r="54" spans="1:7" x14ac:dyDescent="0.2">
      <c r="A54" s="17" t="s">
        <v>60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f t="shared" si="1"/>
        <v>0</v>
      </c>
    </row>
    <row r="55" spans="1:7" x14ac:dyDescent="0.2">
      <c r="A55" s="17" t="s">
        <v>61</v>
      </c>
      <c r="B55" s="18">
        <v>47528641.899999999</v>
      </c>
      <c r="C55" s="18">
        <v>83014139.030000001</v>
      </c>
      <c r="D55" s="18">
        <v>130542780.93000001</v>
      </c>
      <c r="E55" s="18">
        <v>30468082.789999999</v>
      </c>
      <c r="F55" s="18">
        <v>30274643.690000001</v>
      </c>
      <c r="G55" s="18">
        <f t="shared" si="1"/>
        <v>100074698.14000002</v>
      </c>
    </row>
    <row r="56" spans="1:7" x14ac:dyDescent="0.2">
      <c r="A56" s="17" t="s">
        <v>62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f t="shared" si="1"/>
        <v>0</v>
      </c>
    </row>
    <row r="57" spans="1:7" x14ac:dyDescent="0.2">
      <c r="A57" s="15" t="s">
        <v>63</v>
      </c>
      <c r="B57" s="18">
        <f>SUM(B58:B64)</f>
        <v>0</v>
      </c>
      <c r="C57" s="18">
        <f t="shared" ref="C57:G57" si="7">SUM(C58:C64)</f>
        <v>0</v>
      </c>
      <c r="D57" s="18">
        <f t="shared" si="7"/>
        <v>0</v>
      </c>
      <c r="E57" s="18">
        <f t="shared" si="7"/>
        <v>0</v>
      </c>
      <c r="F57" s="18">
        <f t="shared" si="7"/>
        <v>0</v>
      </c>
      <c r="G57" s="18">
        <f t="shared" si="7"/>
        <v>0</v>
      </c>
    </row>
    <row r="58" spans="1:7" x14ac:dyDescent="0.2">
      <c r="A58" s="17" t="s">
        <v>64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f t="shared" si="1"/>
        <v>0</v>
      </c>
    </row>
    <row r="59" spans="1:7" x14ac:dyDescent="0.2">
      <c r="A59" s="17" t="s">
        <v>65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f t="shared" si="1"/>
        <v>0</v>
      </c>
    </row>
    <row r="60" spans="1:7" x14ac:dyDescent="0.2">
      <c r="A60" s="17" t="s">
        <v>66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f t="shared" si="1"/>
        <v>0</v>
      </c>
    </row>
    <row r="61" spans="1:7" x14ac:dyDescent="0.2">
      <c r="A61" s="17" t="s">
        <v>67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f t="shared" si="1"/>
        <v>0</v>
      </c>
    </row>
    <row r="62" spans="1:7" x14ac:dyDescent="0.2">
      <c r="A62" s="17" t="s">
        <v>68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f t="shared" si="1"/>
        <v>0</v>
      </c>
    </row>
    <row r="63" spans="1:7" x14ac:dyDescent="0.2">
      <c r="A63" s="17" t="s">
        <v>69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f t="shared" si="1"/>
        <v>0</v>
      </c>
    </row>
    <row r="64" spans="1:7" x14ac:dyDescent="0.2">
      <c r="A64" s="17" t="s">
        <v>70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f t="shared" si="1"/>
        <v>0</v>
      </c>
    </row>
    <row r="65" spans="1:7" x14ac:dyDescent="0.2">
      <c r="A65" s="15" t="s">
        <v>71</v>
      </c>
      <c r="B65" s="18">
        <f>SUM(B66:B68)</f>
        <v>0</v>
      </c>
      <c r="C65" s="18">
        <f t="shared" ref="C65:G65" si="8">SUM(C66:C68)</f>
        <v>0</v>
      </c>
      <c r="D65" s="18">
        <f t="shared" si="8"/>
        <v>0</v>
      </c>
      <c r="E65" s="18">
        <f t="shared" si="8"/>
        <v>0</v>
      </c>
      <c r="F65" s="18">
        <f t="shared" si="8"/>
        <v>0</v>
      </c>
      <c r="G65" s="18">
        <f t="shared" si="8"/>
        <v>0</v>
      </c>
    </row>
    <row r="66" spans="1:7" x14ac:dyDescent="0.2">
      <c r="A66" s="17" t="s">
        <v>72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f t="shared" si="1"/>
        <v>0</v>
      </c>
    </row>
    <row r="67" spans="1:7" x14ac:dyDescent="0.2">
      <c r="A67" s="17" t="s">
        <v>73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f t="shared" si="1"/>
        <v>0</v>
      </c>
    </row>
    <row r="68" spans="1:7" x14ac:dyDescent="0.2">
      <c r="A68" s="17" t="s">
        <v>74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f t="shared" si="1"/>
        <v>0</v>
      </c>
    </row>
    <row r="69" spans="1:7" x14ac:dyDescent="0.2">
      <c r="A69" s="15" t="s">
        <v>75</v>
      </c>
      <c r="B69" s="18">
        <f>SUM(B70:B76)</f>
        <v>0</v>
      </c>
      <c r="C69" s="18">
        <f t="shared" ref="C69:G69" si="9">SUM(C70:C76)</f>
        <v>0</v>
      </c>
      <c r="D69" s="18">
        <f t="shared" si="9"/>
        <v>0</v>
      </c>
      <c r="E69" s="18">
        <f t="shared" si="9"/>
        <v>0</v>
      </c>
      <c r="F69" s="18">
        <f t="shared" si="9"/>
        <v>0</v>
      </c>
      <c r="G69" s="18">
        <f t="shared" si="9"/>
        <v>0</v>
      </c>
    </row>
    <row r="70" spans="1:7" x14ac:dyDescent="0.2">
      <c r="A70" s="17" t="s">
        <v>76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f t="shared" si="1"/>
        <v>0</v>
      </c>
    </row>
    <row r="71" spans="1:7" x14ac:dyDescent="0.2">
      <c r="A71" s="17" t="s">
        <v>77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f t="shared" ref="G71:G76" si="10">D71-E71</f>
        <v>0</v>
      </c>
    </row>
    <row r="72" spans="1:7" x14ac:dyDescent="0.2">
      <c r="A72" s="17" t="s">
        <v>78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f t="shared" si="10"/>
        <v>0</v>
      </c>
    </row>
    <row r="73" spans="1:7" x14ac:dyDescent="0.2">
      <c r="A73" s="17" t="s">
        <v>79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f t="shared" si="10"/>
        <v>0</v>
      </c>
    </row>
    <row r="74" spans="1:7" x14ac:dyDescent="0.2">
      <c r="A74" s="17" t="s">
        <v>80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f t="shared" si="10"/>
        <v>0</v>
      </c>
    </row>
    <row r="75" spans="1:7" x14ac:dyDescent="0.2">
      <c r="A75" s="17" t="s">
        <v>81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f t="shared" si="10"/>
        <v>0</v>
      </c>
    </row>
    <row r="76" spans="1:7" x14ac:dyDescent="0.2">
      <c r="A76" s="22" t="s">
        <v>82</v>
      </c>
      <c r="B76" s="23">
        <v>0</v>
      </c>
      <c r="C76" s="23">
        <v>0</v>
      </c>
      <c r="D76" s="23">
        <v>0</v>
      </c>
      <c r="E76" s="23">
        <v>0</v>
      </c>
      <c r="F76" s="23">
        <v>0</v>
      </c>
      <c r="G76" s="23">
        <f t="shared" si="10"/>
        <v>0</v>
      </c>
    </row>
    <row r="77" spans="1:7" x14ac:dyDescent="0.2">
      <c r="A77" s="24" t="s">
        <v>83</v>
      </c>
      <c r="B77" s="25">
        <f>B5+B13+B23+B33+B43+B53+B57+B65+B69</f>
        <v>4159626626.000001</v>
      </c>
      <c r="C77" s="25">
        <f t="shared" ref="C77:G77" si="11">C5+C13+C23+C33+C43+C53+C57+C65+C69</f>
        <v>452444824.89999998</v>
      </c>
      <c r="D77" s="25">
        <f t="shared" si="11"/>
        <v>4612071450.9000006</v>
      </c>
      <c r="E77" s="25">
        <f>E5+E13+E23+E33+E43+E53+E57+E65+E69</f>
        <v>2766671858.7199993</v>
      </c>
      <c r="F77" s="25">
        <f t="shared" si="11"/>
        <v>2578123284.4500003</v>
      </c>
      <c r="G77" s="25">
        <f t="shared" si="11"/>
        <v>1845399592.1800001</v>
      </c>
    </row>
    <row r="78" spans="1:7" x14ac:dyDescent="0.2">
      <c r="A78" s="26"/>
      <c r="B78" s="27"/>
      <c r="C78" s="27"/>
      <c r="D78" s="27"/>
      <c r="E78" s="27"/>
      <c r="F78" s="27"/>
      <c r="G78" s="27"/>
    </row>
    <row r="80" spans="1:7" ht="12.75" x14ac:dyDescent="0.2">
      <c r="A80" s="28" t="s">
        <v>84</v>
      </c>
      <c r="B80" s="20"/>
      <c r="C80" s="20"/>
      <c r="D80" s="20"/>
      <c r="E80" s="20"/>
      <c r="F80" s="20"/>
      <c r="G80" s="20"/>
    </row>
    <row r="81" spans="6:6" x14ac:dyDescent="0.2">
      <c r="F81" s="19"/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2024-10-23T16:15:41Z</dcterms:created>
  <dcterms:modified xsi:type="dcterms:W3CDTF">2024-10-23T16:15:49Z</dcterms:modified>
</cp:coreProperties>
</file>