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gtomx.sharepoint.com/sites/SeguimientoalaInversinDISU/Shared Documents/General/EJERCICIO 2021/SEGUIMIENTO PI-Q UG 2021/CUENTA PÚBLICA 2021/"/>
    </mc:Choice>
  </mc:AlternateContent>
  <xr:revisionPtr revIDLastSave="34" documentId="8_{40444349-AB08-4B7F-BB3C-2343930AD905}" xr6:coauthVersionLast="47" xr6:coauthVersionMax="47" xr10:uidLastSave="{5D01A416-82C1-4CDD-8041-B366974660C3}"/>
  <bookViews>
    <workbookView xWindow="1215" yWindow="-120" windowWidth="27705" windowHeight="16440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PPI!$A$3:$O$30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F6" i="1"/>
  <c r="G5" i="1"/>
  <c r="G4" i="1"/>
  <c r="F5" i="1"/>
  <c r="M5" i="1" s="1"/>
  <c r="F4" i="1"/>
  <c r="O7" i="1"/>
  <c r="N7" i="1"/>
  <c r="M6" i="1"/>
  <c r="M7" i="1"/>
  <c r="L6" i="1"/>
  <c r="L7" i="1"/>
  <c r="J6" i="1"/>
  <c r="O6" i="1" s="1"/>
  <c r="J7" i="1"/>
  <c r="N6" i="1" l="1"/>
  <c r="J5" i="1"/>
  <c r="L5" i="1"/>
  <c r="J4" i="1"/>
  <c r="O4" i="1" s="1"/>
  <c r="M4" i="1"/>
  <c r="L4" i="1"/>
  <c r="N4" i="1" l="1"/>
  <c r="O5" i="1"/>
  <c r="N5" i="1"/>
</calcChain>
</file>

<file path=xl/sharedStrings.xml><?xml version="1.0" encoding="utf-8"?>
<sst xmlns="http://schemas.openxmlformats.org/spreadsheetml/2006/main" count="64" uniqueCount="59">
  <si>
    <t>Universidad de Guanajuato
Programas y Proyectos de Inversión
Del 01 de octubre al 31 de diciembre de 2021</t>
  </si>
  <si>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</si>
  <si>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</si>
  <si>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</si>
  <si>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</si>
  <si>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</si>
  <si>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</si>
  <si>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</si>
  <si>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</si>
  <si>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</si>
  <si>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</si>
  <si>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</si>
  <si>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</si>
  <si>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</si>
  <si>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</si>
  <si>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</si>
  <si>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</si>
  <si>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</si>
  <si>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</si>
  <si>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Q2582</t>
  </si>
  <si>
    <t>Campus Guanajuato, Sede Noria Alta</t>
  </si>
  <si>
    <t>Equipamiento y mobiliario para el Edificio de laboratorios DCNE, Sede Noria Alta del Campus Guanajuato</t>
  </si>
  <si>
    <t>Universidad de Guanajuato</t>
  </si>
  <si>
    <t>Equipamiento y mobiliario terminado</t>
  </si>
  <si>
    <t>Q0729</t>
  </si>
  <si>
    <t>Centro Interdisciplinario del Noreste Tierra Blanca</t>
  </si>
  <si>
    <t>Continuación en el CINUG de los laboratorios A y H (alimentos y hospitalización), Sede Tierra Blanca del Campus Irapuato - Salamanca</t>
  </si>
  <si>
    <t xml:space="preserve">Obra Terminada </t>
  </si>
  <si>
    <t>Q0975</t>
  </si>
  <si>
    <t>Mejoramiento de Infraestructura en Planteles del Colegio de Nivel Medio Superior de la Universidad de Guanajuato</t>
  </si>
  <si>
    <t>Implementación de aulas híbridas en planteles del Colegio de Nivel Medio Superior</t>
  </si>
  <si>
    <t>Q0655</t>
  </si>
  <si>
    <t>Campus Irapuato-Salamanca, Sede Irapuato</t>
  </si>
  <si>
    <t>Terminación de Edificio de Laboratorios de Investigaciones y Posgrados (planta baja) y construcción de obras exteriores complementarias, Sede Copal del Campus Irapuato - Salamanca de la Universidad de Guanajuato</t>
  </si>
  <si>
    <t>Metros cuadrados construidos</t>
  </si>
  <si>
    <t>Instructivo</t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</si>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</sst>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30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2" fontId="0" fillId="0" borderId="6" xfId="0" applyNumberFormat="1" applyBorder="1" applyProtection="1"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showGridLines="0" tabSelected="1" zoomScaleNormal="100" workbookViewId="0">
      <selection activeCell="A7" sqref="A7"/>
    </sheetView>
  </sheetViews>
  <sheetFormatPr defaultColWidth="12" defaultRowHeight="11.25"/>
  <cols>
    <col min="1" max="1" width="19.83203125" style="3" customWidth="1"/>
    <col min="2" max="2" width="26.33203125" style="3" bestFit="1" customWidth="1"/>
    <col min="3" max="3" width="35.33203125" style="3" bestFit="1" customWidth="1"/>
    <col min="4" max="4" width="15.5" style="3" bestFit="1" customWidth="1"/>
    <col min="5" max="5" width="12" style="3"/>
    <col min="6" max="6" width="13" style="3" bestFit="1" customWidth="1"/>
    <col min="7" max="11" width="13.33203125" style="3" customWidth="1"/>
    <col min="12" max="15" width="11.83203125" style="3" customWidth="1"/>
    <col min="16" max="16384" width="12" style="3"/>
  </cols>
  <sheetData>
    <row r="1" spans="1:15" customFormat="1" ht="35.1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customFormat="1" ht="12.75" customHeight="1">
      <c r="A2" s="11"/>
      <c r="B2" s="11"/>
      <c r="C2" s="11"/>
      <c r="D2" s="11"/>
      <c r="E2" s="12"/>
      <c r="F2" s="13" t="s">
        <v>1</v>
      </c>
      <c r="G2" s="14"/>
      <c r="H2" s="21"/>
      <c r="I2" s="22" t="s">
        <v>2</v>
      </c>
      <c r="J2" s="22"/>
      <c r="K2" s="23"/>
      <c r="L2" s="15" t="s">
        <v>3</v>
      </c>
      <c r="M2" s="14"/>
      <c r="N2" s="16" t="s">
        <v>4</v>
      </c>
      <c r="O2" s="17"/>
    </row>
    <row r="3" spans="1:15" customFormat="1" ht="21.95" customHeight="1">
      <c r="A3" s="18" t="s">
        <v>5</v>
      </c>
      <c r="B3" s="18" t="s">
        <v>6</v>
      </c>
      <c r="C3" s="18" t="s">
        <v>7</v>
      </c>
      <c r="D3" s="18" t="s">
        <v>8</v>
      </c>
      <c r="E3" s="19" t="s">
        <v>9</v>
      </c>
      <c r="F3" s="19" t="s">
        <v>10</v>
      </c>
      <c r="G3" s="19" t="s">
        <v>11</v>
      </c>
      <c r="H3" s="19" t="s">
        <v>12</v>
      </c>
      <c r="I3" s="19" t="s">
        <v>10</v>
      </c>
      <c r="J3" s="19" t="s">
        <v>13</v>
      </c>
      <c r="K3" s="19" t="s">
        <v>14</v>
      </c>
      <c r="L3" s="10" t="s">
        <v>15</v>
      </c>
      <c r="M3" s="10" t="s">
        <v>16</v>
      </c>
      <c r="N3" s="20" t="s">
        <v>17</v>
      </c>
      <c r="O3" s="20" t="s">
        <v>18</v>
      </c>
    </row>
    <row r="4" spans="1:15" ht="33.75">
      <c r="A4" s="27" t="s">
        <v>19</v>
      </c>
      <c r="B4" s="25" t="s">
        <v>20</v>
      </c>
      <c r="C4" s="26" t="s">
        <v>21</v>
      </c>
      <c r="D4" s="26" t="s">
        <v>22</v>
      </c>
      <c r="E4" s="24">
        <v>18607397.91</v>
      </c>
      <c r="F4" s="24">
        <f>18607397.91+1343120.04+1425932.37+1168209.24+1431026.73</f>
        <v>23975686.289999999</v>
      </c>
      <c r="G4" s="24">
        <f>696483.72+7089328.41</f>
        <v>7785812.1299999999</v>
      </c>
      <c r="H4" s="24">
        <v>1</v>
      </c>
      <c r="I4" s="24">
        <v>1</v>
      </c>
      <c r="J4" s="24">
        <f t="shared" ref="J4" si="0">G4/F4</f>
        <v>0.32473782130054724</v>
      </c>
      <c r="K4" s="26" t="s">
        <v>23</v>
      </c>
      <c r="L4" s="24">
        <f>G4/E4</f>
        <v>0.41842562660605775</v>
      </c>
      <c r="M4" s="24">
        <f>G4/F4</f>
        <v>0.32473782130054724</v>
      </c>
      <c r="N4" s="24">
        <f>J4/H4</f>
        <v>0.32473782130054724</v>
      </c>
      <c r="O4" s="24">
        <f>J4/I4</f>
        <v>0.32473782130054724</v>
      </c>
    </row>
    <row r="5" spans="1:15" ht="45">
      <c r="A5" s="27" t="s">
        <v>24</v>
      </c>
      <c r="B5" s="25" t="s">
        <v>25</v>
      </c>
      <c r="C5" s="26" t="s">
        <v>26</v>
      </c>
      <c r="D5" s="26" t="s">
        <v>22</v>
      </c>
      <c r="E5" s="24">
        <v>1395300.03</v>
      </c>
      <c r="F5" s="24">
        <f>1395300.03+100715.61+106925.4+87929.73+107711.69</f>
        <v>1798582.46</v>
      </c>
      <c r="G5" s="24">
        <f>1395300.03+207641.01</f>
        <v>1602941.04</v>
      </c>
      <c r="H5" s="24">
        <v>1</v>
      </c>
      <c r="I5" s="24">
        <v>1</v>
      </c>
      <c r="J5" s="24">
        <f t="shared" ref="J5:J7" si="1">G5/F5</f>
        <v>0.89122465922413152</v>
      </c>
      <c r="K5" s="26" t="s">
        <v>27</v>
      </c>
      <c r="L5" s="24">
        <f>G5/E5</f>
        <v>1.1488145958113396</v>
      </c>
      <c r="M5" s="24">
        <f t="shared" ref="M5:M7" si="2">G5/F5</f>
        <v>0.89122465922413152</v>
      </c>
      <c r="N5" s="24">
        <f t="shared" ref="N5:N7" si="3">J5/H5</f>
        <v>0.89122465922413152</v>
      </c>
      <c r="O5" s="24">
        <f t="shared" ref="O5:O7" si="4">J5/I5</f>
        <v>0.89122465922413152</v>
      </c>
    </row>
    <row r="6" spans="1:15" ht="56.25">
      <c r="A6" s="27" t="s">
        <v>28</v>
      </c>
      <c r="B6" s="25" t="s">
        <v>29</v>
      </c>
      <c r="C6" s="26" t="s">
        <v>30</v>
      </c>
      <c r="D6" s="26" t="s">
        <v>22</v>
      </c>
      <c r="E6" s="28">
        <v>1788934</v>
      </c>
      <c r="F6" s="28">
        <f>E6+516093.57</f>
        <v>2305027.5699999998</v>
      </c>
      <c r="G6" s="24">
        <f>1787245.16+265455.38</f>
        <v>2052700.54</v>
      </c>
      <c r="H6" s="24">
        <v>1</v>
      </c>
      <c r="I6" s="24">
        <v>1</v>
      </c>
      <c r="J6" s="24">
        <f t="shared" si="1"/>
        <v>0.89053188201128552</v>
      </c>
      <c r="K6" s="26" t="s">
        <v>23</v>
      </c>
      <c r="L6" s="24">
        <f t="shared" ref="L6:L7" si="5">G6/E6</f>
        <v>1.1474434160231737</v>
      </c>
      <c r="M6" s="24">
        <f t="shared" si="2"/>
        <v>0.89053188201128552</v>
      </c>
      <c r="N6" s="24">
        <f t="shared" si="3"/>
        <v>0.89053188201128552</v>
      </c>
      <c r="O6" s="24">
        <f t="shared" si="4"/>
        <v>0.89053188201128552</v>
      </c>
    </row>
    <row r="7" spans="1:15" ht="67.5">
      <c r="A7" s="27" t="s">
        <v>31</v>
      </c>
      <c r="B7" s="25" t="s">
        <v>32</v>
      </c>
      <c r="C7" s="26" t="s">
        <v>33</v>
      </c>
      <c r="D7" s="26" t="s">
        <v>22</v>
      </c>
      <c r="E7" s="28">
        <v>45446500</v>
      </c>
      <c r="F7" s="28">
        <v>41168383.729999997</v>
      </c>
      <c r="G7" s="24">
        <v>0</v>
      </c>
      <c r="H7" s="24">
        <v>4855.5</v>
      </c>
      <c r="I7" s="24">
        <v>4855.5</v>
      </c>
      <c r="J7" s="24">
        <f t="shared" si="1"/>
        <v>0</v>
      </c>
      <c r="K7" s="26" t="s">
        <v>34</v>
      </c>
      <c r="L7" s="24">
        <f t="shared" si="5"/>
        <v>0</v>
      </c>
      <c r="M7" s="24">
        <f t="shared" si="2"/>
        <v>0</v>
      </c>
      <c r="N7" s="24">
        <f t="shared" si="3"/>
        <v>0</v>
      </c>
      <c r="O7" s="24">
        <f t="shared" si="4"/>
        <v>0</v>
      </c>
    </row>
    <row r="31" spans="1:1">
      <c r="A31" s="8"/>
    </row>
  </sheetData>
  <sheetProtection formatCells="0" formatColumns="0" formatRows="0" insertRows="0" deleteRows="0" autoFilter="0"/>
  <autoFilter ref="A3:O30" xr:uid="{00000000-0009-0000-0000-000000000000}"/>
  <mergeCells count="1">
    <mergeCell ref="A1:O1"/>
  </mergeCells>
  <dataValidations disablePrompts="1"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zoomScale="120" zoomScaleNormal="120" zoomScaleSheetLayoutView="100" workbookViewId="0">
      <pane ySplit="1" topLeftCell="A2" activePane="bottomLeft" state="frozen"/>
      <selection pane="bottomLeft" activeCell="A14" sqref="A14"/>
    </sheetView>
  </sheetViews>
  <sheetFormatPr defaultColWidth="12" defaultRowHeight="11.25"/>
  <cols>
    <col min="1" max="1" width="135.83203125" customWidth="1"/>
  </cols>
  <sheetData>
    <row r="1" spans="1:1">
      <c r="A1" s="1" t="s">
        <v>35</v>
      </c>
    </row>
    <row r="2" spans="1:1" ht="11.25" customHeight="1">
      <c r="A2" s="4" t="s">
        <v>36</v>
      </c>
    </row>
    <row r="3" spans="1:1" ht="11.25" customHeight="1">
      <c r="A3" s="4" t="s">
        <v>37</v>
      </c>
    </row>
    <row r="4" spans="1:1" ht="11.25" customHeight="1">
      <c r="A4" s="4" t="s">
        <v>38</v>
      </c>
    </row>
    <row r="5" spans="1:1" ht="11.25" customHeight="1">
      <c r="A5" s="4" t="s">
        <v>39</v>
      </c>
    </row>
    <row r="6" spans="1:1" ht="11.25" customHeight="1">
      <c r="A6" s="4" t="s">
        <v>40</v>
      </c>
    </row>
    <row r="7" spans="1:1">
      <c r="A7" s="4" t="s">
        <v>41</v>
      </c>
    </row>
    <row r="8" spans="1:1" ht="22.5">
      <c r="A8" s="4" t="s">
        <v>42</v>
      </c>
    </row>
    <row r="9" spans="1:1" ht="22.5">
      <c r="A9" s="4" t="s">
        <v>43</v>
      </c>
    </row>
    <row r="10" spans="1:1">
      <c r="A10" s="4" t="s">
        <v>44</v>
      </c>
    </row>
    <row r="11" spans="1:1" ht="22.5">
      <c r="A11" s="4" t="s">
        <v>45</v>
      </c>
    </row>
    <row r="12" spans="1:1" ht="22.5">
      <c r="A12" s="4" t="s">
        <v>46</v>
      </c>
    </row>
    <row r="13" spans="1:1">
      <c r="A13" s="4" t="s">
        <v>47</v>
      </c>
    </row>
    <row r="14" spans="1:1">
      <c r="A14" s="5" t="s">
        <v>48</v>
      </c>
    </row>
    <row r="15" spans="1:1" ht="22.5">
      <c r="A15" s="4" t="s">
        <v>49</v>
      </c>
    </row>
    <row r="16" spans="1:1">
      <c r="A16" s="5" t="s">
        <v>50</v>
      </c>
    </row>
    <row r="17" spans="1:1" ht="11.25" customHeight="1">
      <c r="A17" s="4"/>
    </row>
    <row r="18" spans="1:1">
      <c r="A18" s="2" t="s">
        <v>51</v>
      </c>
    </row>
    <row r="19" spans="1:1">
      <c r="A19" s="4" t="s">
        <v>52</v>
      </c>
    </row>
    <row r="21" spans="1:1">
      <c r="A21" s="7" t="s">
        <v>53</v>
      </c>
    </row>
    <row r="22" spans="1:1" ht="33.75">
      <c r="A22" s="6" t="s">
        <v>54</v>
      </c>
    </row>
    <row r="24" spans="1:1" ht="38.25" customHeight="1">
      <c r="A24" s="6" t="s">
        <v>55</v>
      </c>
    </row>
    <row r="26" spans="1:1" ht="24">
      <c r="A26" s="9" t="s">
        <v>56</v>
      </c>
    </row>
    <row r="27" spans="1:1">
      <c r="A27" t="s">
        <v>57</v>
      </c>
    </row>
    <row r="28" spans="1:1" ht="14.25">
      <c r="A28" t="s">
        <v>58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9E0A916EE81F4BBD80DE33771F2BA7" ma:contentTypeVersion="13" ma:contentTypeDescription="Crear nuevo documento." ma:contentTypeScope="" ma:versionID="1a0b5f020505e85e79788d32e2523979">
  <xsd:schema xmlns:xsd="http://www.w3.org/2001/XMLSchema" xmlns:xs="http://www.w3.org/2001/XMLSchema" xmlns:p="http://schemas.microsoft.com/office/2006/metadata/properties" xmlns:ns2="678b5e8e-3fe4-414c-8a85-ab27493f3f98" xmlns:ns3="f4eea89a-3c4c-430d-8524-ac4577f30a2c" targetNamespace="http://schemas.microsoft.com/office/2006/metadata/properties" ma:root="true" ma:fieldsID="b749099c0006552970d94d255e51e1ac" ns2:_="" ns3:_="">
    <xsd:import namespace="678b5e8e-3fe4-414c-8a85-ab27493f3f98"/>
    <xsd:import namespace="f4eea89a-3c4c-430d-8524-ac4577f30a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5e8e-3fe4-414c-8a85-ab27493f3f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ea89a-3c4c-430d-8524-ac4577f30a2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E33F45-90A9-41B9-BF06-9A5DB717D2A1}"/>
</file>

<file path=customXml/itemProps2.xml><?xml version="1.0" encoding="utf-8"?>
<ds:datastoreItem xmlns:ds="http://schemas.openxmlformats.org/officeDocument/2006/customXml" ds:itemID="{F2BBEB07-AD9F-49D1-8E66-13A4323425EB}"/>
</file>

<file path=customXml/itemProps3.xml><?xml version="1.0" encoding="utf-8"?>
<ds:datastoreItem xmlns:ds="http://schemas.openxmlformats.org/officeDocument/2006/customXml" ds:itemID="{CFF02B7F-2A05-47A0-9B5E-7D70CFE192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Ma. Luisa Torres Brambila</cp:lastModifiedBy>
  <cp:revision/>
  <dcterms:created xsi:type="dcterms:W3CDTF">2014-10-22T05:35:08Z</dcterms:created>
  <dcterms:modified xsi:type="dcterms:W3CDTF">2022-01-24T16:17:28Z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0x0101000E9E0A916EE81F4BBD80DE33771F2BA7</vt:lpwstr>
  </property>
</Properties>
</file>