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827"/>
  <workbookPr/>
  <mc:AlternateContent xmlns:mc="http://schemas.openxmlformats.org/markup-compatibility/2006">
    <mc:Choice Requires="x15">
      <x15ac:absPath xmlns:x15ac="http://schemas.microsoft.com/office/spreadsheetml/2010/11/ac" url="C:\Users\69RM162\Downloads\FormatoS_2017 4\FormatoS_2017 (4to trim)\COMPLETOS\"/>
    </mc:Choice>
  </mc:AlternateContent>
  <bookViews>
    <workbookView xWindow="0" yWindow="0" windowWidth="19200" windowHeight="6940" xr2:uid="{00000000-000D-0000-FFFF-FFFF00000000}"/>
  </bookViews>
  <sheets>
    <sheet name="Formato" sheetId="1" r:id="rId1"/>
  </sheets>
  <definedNames>
    <definedName name="_xlnm._FilterDatabase" localSheetId="0" hidden="1">Formato!$A$2:$AC$31</definedName>
    <definedName name="_xlnm.Print_Area" localSheetId="0">Formato!$A$1:$AC$32</definedName>
    <definedName name="_xlnm.Print_Titles" localSheetId="0">Formato!$1:$2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2" i="1" l="1"/>
  <c r="U24" i="1" l="1"/>
  <c r="U17" i="1"/>
  <c r="U7" i="1"/>
  <c r="U6" i="1"/>
  <c r="U5" i="1"/>
  <c r="U3" i="1"/>
  <c r="U8" i="1"/>
  <c r="U9" i="1"/>
  <c r="U10" i="1"/>
  <c r="U11" i="1"/>
  <c r="U13" i="1"/>
  <c r="U14" i="1"/>
  <c r="U18" i="1"/>
  <c r="U19" i="1"/>
  <c r="U20" i="1"/>
  <c r="U21" i="1"/>
  <c r="U23" i="1"/>
  <c r="U25" i="1"/>
  <c r="U26" i="1"/>
  <c r="U27" i="1"/>
  <c r="U28" i="1"/>
  <c r="U29" i="1"/>
  <c r="U30" i="1"/>
  <c r="T4" i="1" l="1"/>
  <c r="U4" i="1" s="1"/>
  <c r="J20" i="1" l="1"/>
  <c r="J17" i="1"/>
  <c r="J18" i="1" s="1"/>
  <c r="S20" i="1"/>
  <c r="S19" i="1"/>
  <c r="S18" i="1"/>
</calcChain>
</file>

<file path=xl/sharedStrings.xml><?xml version="1.0" encoding="utf-8"?>
<sst xmlns="http://schemas.openxmlformats.org/spreadsheetml/2006/main" count="517" uniqueCount="127">
  <si>
    <t>Eficacia</t>
  </si>
  <si>
    <t>Porcentaje</t>
  </si>
  <si>
    <t>Anual</t>
  </si>
  <si>
    <t>Fin
(3)</t>
  </si>
  <si>
    <t>Propósito
(4)</t>
  </si>
  <si>
    <t>Componentes
(5)</t>
  </si>
  <si>
    <t>Actividades
(6)</t>
  </si>
  <si>
    <t>UR
(15)</t>
  </si>
  <si>
    <t>PP
(14)</t>
  </si>
  <si>
    <t>Acciones
(10)</t>
  </si>
  <si>
    <t>Estrategia
(9)</t>
  </si>
  <si>
    <t>Objetivo
(8)</t>
  </si>
  <si>
    <t>Eje o línea estratégica
(7)</t>
  </si>
  <si>
    <t>Indicador
(16)</t>
  </si>
  <si>
    <t>Dimensión
(19)</t>
  </si>
  <si>
    <t>Frecuencia de Medición
(20)</t>
  </si>
  <si>
    <t>Línea base
(21)</t>
  </si>
  <si>
    <t>Meta Programada
(22)</t>
  </si>
  <si>
    <t>Meta Modificada
(23)</t>
  </si>
  <si>
    <t>Avance/ Modificado 
(26)</t>
  </si>
  <si>
    <t xml:space="preserve"> Medios de verificación
(27)</t>
  </si>
  <si>
    <t>Supuestos
(28)</t>
  </si>
  <si>
    <t>Presupuesto aprobado
(29)</t>
  </si>
  <si>
    <t>Presupuesto Devengado
(31)</t>
  </si>
  <si>
    <t xml:space="preserve"> Avance Devengado / Modificado
(33)</t>
  </si>
  <si>
    <t>Calidad</t>
  </si>
  <si>
    <t>Trimestral</t>
  </si>
  <si>
    <t>N/A</t>
  </si>
  <si>
    <t>E029 Educación Media Superior y Superior de la Universidad de Guanajuato</t>
  </si>
  <si>
    <t xml:space="preserve">Contribuir a incrementar la oferta educativa en el Estado mediante procesos formativos de calidad, pertinencia e integridad mejorando así el nivel de vida de los guanajuatenses. </t>
  </si>
  <si>
    <t xml:space="preserve">E029 </t>
  </si>
  <si>
    <t>I = A</t>
  </si>
  <si>
    <t>Quinquenal</t>
  </si>
  <si>
    <t>Promedio</t>
  </si>
  <si>
    <t>“NO SE CUENTA CON INFORMACIÓN”</t>
  </si>
  <si>
    <t>La matrícula de la Universidad de Guanajuato de los niveles medio superior y superior es incrementada.</t>
  </si>
  <si>
    <t>C1. Infraestructura física construída, rehabilitada y con mantenimiento para la educación superior.</t>
  </si>
  <si>
    <t>Proyecto Q. Edificación para la Educación Superior de Calidad</t>
  </si>
  <si>
    <t>Tasa de variación en la matrícula de Nivel Medio Superior y Nivel Superior</t>
  </si>
  <si>
    <t>(A/B-1)*100</t>
  </si>
  <si>
    <t>Tasa de variación</t>
  </si>
  <si>
    <t>Bases de datos y registros propios de la Universidad de Guanajuato</t>
  </si>
  <si>
    <t>La Universidad de Guanajuato recibe los recursos para poder incrementar la cobertura de educación de nivel medio superior y de nivel superior.
La población en edad de cursar la educación media superior y superior, opta por ingresar a la Universidad de Guanajuato.</t>
  </si>
  <si>
    <t xml:space="preserve">Grado promedio de escolaridad. </t>
  </si>
  <si>
    <t>Número</t>
  </si>
  <si>
    <t xml:space="preserve">Eficacia </t>
  </si>
  <si>
    <t>Número de proyectos arquitectónicos de Educación Superior</t>
  </si>
  <si>
    <t>C2 Servicios Educativos de Nivel Superior de Calidad Ofertados</t>
  </si>
  <si>
    <t>C3 Infraestructura física construida, rehabilitada y con mantenimiento. Educación Media Superior</t>
  </si>
  <si>
    <t>C4 Servicios Educativos de Nivel Medio Superior de Calidad Ofertados</t>
  </si>
  <si>
    <t>Proceso 1 Prestación de servicios de Nivel Superior de Calidad</t>
  </si>
  <si>
    <t>Proyecto Q Edificación para la educación de Nivel Medio Superior de calidad</t>
  </si>
  <si>
    <t>Proceso 2. Prestación de servicios de Nivel Medio Superior de calidad</t>
  </si>
  <si>
    <t xml:space="preserve">Los recursos para infraestructura llegan a la institución en tiempo y forma
Continúa la política de evaluación y acreditación de programas educativos por parte de la SEP
</t>
  </si>
  <si>
    <t>E029</t>
  </si>
  <si>
    <t>A/B*100</t>
  </si>
  <si>
    <t>Porcentaje de estudiantes que obtienen nota satisfactoria EGEL</t>
  </si>
  <si>
    <t>Estudiantes</t>
  </si>
  <si>
    <t xml:space="preserve">Porcentaje de matrícula en programas educativos de licenciatura con reconocimiento de calidad </t>
  </si>
  <si>
    <t>Número de estudiantes de Nivel Superior</t>
  </si>
  <si>
    <t>Porcentaje de estudiantes evaluados en su estado de salud física</t>
  </si>
  <si>
    <t>Número de apoyos otorgados a jóvenes con desventaja socioeconómica</t>
  </si>
  <si>
    <t>Profesores de Tiempo Completo (PTC) de Nivel Superior con Doctorado</t>
  </si>
  <si>
    <t>Número de proyectos arquitectónicos de Educación Media Superior</t>
  </si>
  <si>
    <t>Porcentaje de profesores de tiempo completo de nivel medio superior con maestría o certificados en competencias docentes</t>
  </si>
  <si>
    <t>Número de estudiantes de Nivel Medio Superior</t>
  </si>
  <si>
    <t>E035 - Extensión y vinculación de la Universidad de Guanajuato</t>
  </si>
  <si>
    <t>Contribuir a la formación complementaria de la educación formal en áreas fundamentales para el desarrollo de las personas, mediante la mejora en las competencias para la vida y el trabajo de los estudiantes de educación superior subocupada</t>
  </si>
  <si>
    <t>Asociación Nacional de Universidades e Instituciones de Educación Superior en México (ANUIES), Instituto Nacional de Estadística, Geografía e Informática (INEGI), Encuesta Nacional de Ocupación y Empleo (ENOE)</t>
  </si>
  <si>
    <t>Porcentaje de la PEA con educación media superior y superior subocupada</t>
  </si>
  <si>
    <t>E035</t>
  </si>
  <si>
    <t>A/B</t>
  </si>
  <si>
    <t>Personas</t>
  </si>
  <si>
    <t>Incremento de la articulación con los sectores industrial, gubernamental, social y académico</t>
  </si>
  <si>
    <t>C1. Proyectos articulados con los sectores social económico y gubernamental</t>
  </si>
  <si>
    <t>índice de satisfacción de la sociedad sobre la oferta cultural de la Universidad</t>
  </si>
  <si>
    <t>Proyectos</t>
  </si>
  <si>
    <t xml:space="preserve">C2. Servicios de cultura, arte, extensión y educación continua ofrecidos </t>
  </si>
  <si>
    <t>Proceso 3. Desarrollo de proyectos de investigación científica y tecnológica, articulados con los sectores social, económico, Gubernamental</t>
  </si>
  <si>
    <t xml:space="preserve">Proceso 4. Oferta de servicios de cultura, arte y extensión </t>
  </si>
  <si>
    <t xml:space="preserve">Los sectores externos están interesados en firmar convenios de colaboración con la Universidad de Guanajuato.
Existe demanda de espacios y eventos culturales, artísticos de extensión y de educación continúa por parte de la sociedad. </t>
  </si>
  <si>
    <t>Existe interés de los sectores empresarial, social y gubernamental para elaborar convenios con la UG. Existe interés de la población por asistir a los eventos culturales. La publicidad es parte de las actividades y las personas se interesan por los cursos ofertados por la UG</t>
  </si>
  <si>
    <t>E040 - Investigación, desarrollo tecnológico e innovación de la Universidad de Guanajuato</t>
  </si>
  <si>
    <t>Contribuir al desarrollo científico y tecnológico en el estado mediante programas gubernamentales que promuevan el arraigo de los investigadores así como la producción científica.</t>
  </si>
  <si>
    <t>Miembros del Sistema Nacional De Investigadores por cada 100 mil habitantes.</t>
  </si>
  <si>
    <t>E040</t>
  </si>
  <si>
    <t xml:space="preserve">Consejo Nacional de Ciencia y Tecnología (CONACYT); Consejo Nacional de Población (CONAPO). Proyecciones de la población de méxico 2010-2050 </t>
  </si>
  <si>
    <t>La Innovación e Investigación Científica y Tecnológica es incrementada.</t>
  </si>
  <si>
    <t>Porcentaje de patentes o registros de propiedad transferidos</t>
  </si>
  <si>
    <t xml:space="preserve">Los investigadores locales se acercan a las instancias para solicitar los apoyos. 
La normativa permite focalizar los apoyos hacia los investigadores que son del estado. </t>
  </si>
  <si>
    <t>Las instituciones prestigiadas del extranjero aceptan a profesores de la UG. Las instituciones extranjeras están interesadas en participar con la UG. Existe interés por parte de alguna editorial en publicar los libros. Las políticas de revistas indexadas continúan. La industria se interesa en las patentes generadas por la UG. La política de la SEP continúa. El programa nacional de posgrados del CONACYT continúa.</t>
  </si>
  <si>
    <t>C1. Productos de investigación científica y tecnológica generados</t>
  </si>
  <si>
    <t>Proceso 5. Generación de productos de investigación científica y tecnológica</t>
  </si>
  <si>
    <t>Registros de propiedad industrial</t>
  </si>
  <si>
    <t xml:space="preserve">Registros  </t>
  </si>
  <si>
    <t>Artículos</t>
  </si>
  <si>
    <t>C2. Personas formadas como investigadores y profesionales mediante los posgrados</t>
  </si>
  <si>
    <t>Proceso 7. Formación de científicos y profesionales con posgrado</t>
  </si>
  <si>
    <t>Número de estudiantes de posgrado</t>
  </si>
  <si>
    <t>C3. Científicos y tecnológicos de alto nivel, nacional e internacionalmente reconocidos.</t>
  </si>
  <si>
    <t>Proceso 6. Habilitación de investigadores reconocidos nacional e internacionalmente</t>
  </si>
  <si>
    <t xml:space="preserve">Porcentaje </t>
  </si>
  <si>
    <t>UG</t>
  </si>
  <si>
    <t>Porcentaje de Profesores de Tiempo Completo con experiencia académica en el extranjero</t>
  </si>
  <si>
    <t xml:space="preserve">Porcentaje de Cuerpos Académicos Consolidados y Cuerpos Académicos en Consolidación </t>
  </si>
  <si>
    <t xml:space="preserve">Porcentaje de PTC adscritos al Sistema Nacional de Investigadores o al Sistema Nacional de Creadores </t>
  </si>
  <si>
    <t>Número de artículos en revistas estatales, nacionales e internacionales con arbitraje por PTC por año</t>
  </si>
  <si>
    <t>Número de Registros de Derechos de Autor  (ISBN E ISNN)</t>
  </si>
  <si>
    <t xml:space="preserve">Número de registros de propiedad industrial </t>
  </si>
  <si>
    <t xml:space="preserve">Número de proyectos multidisciplinarios que integren las funciones sustantivas que generen un alto impacto social </t>
  </si>
  <si>
    <t xml:space="preserve">Número de proyectos culturales de alto impacto social </t>
  </si>
  <si>
    <t>Porcentaje de matrícula en programas de educación continua con respecto a la matrícula total del nivel superior (externos)</t>
  </si>
  <si>
    <t xml:space="preserve">Instituto Nacional de Estadística, Geografía e Informática (INEGI). Censo General de Población y Vivienda.  Encuesta Intercensal 2015. </t>
  </si>
  <si>
    <t>Dato aún no disponible</t>
  </si>
  <si>
    <t>No Disponible</t>
  </si>
  <si>
    <t>Indicadores de Resultados
UNIVERSIDAD DE GUANAJUATO
Cuarto trimestre: 1° de octubre al 31 de diciembre 2017</t>
  </si>
  <si>
    <t>Programa presupuestario
(1)</t>
  </si>
  <si>
    <t>Resumen Narrativo
(2)</t>
  </si>
  <si>
    <t>F
(11)</t>
  </si>
  <si>
    <t>FN
(12)</t>
  </si>
  <si>
    <t>SF
(13)</t>
  </si>
  <si>
    <t>Fórmula de cálculo
(17)</t>
  </si>
  <si>
    <t>Tipo de Fórmula
(18)</t>
  </si>
  <si>
    <t>Meta alcanzada
(24)</t>
  </si>
  <si>
    <t>Alvance/ Programado
(25)</t>
  </si>
  <si>
    <t>Presupuesto Modificado
(30)</t>
  </si>
  <si>
    <t>Devengado / Aprobado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</si>
</sst>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9"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4"/>
      <color theme="1"/>
      <name val="Calibri"/>
      <family val="2"/>
      <scheme val="minor"/>
    </font>
    <font>
      <sz val="16"/>
      <color theme="1"/>
      <name val="Calibri"/>
      <family val="2"/>
      <scheme val="minor"/>
    </font>
    <font>
      <sz val="20"/>
      <color theme="1"/>
      <name val="Calibri"/>
      <family val="2"/>
      <scheme val="minor"/>
    </font>
    <font>
      <sz val="18"/>
      <color theme="1"/>
      <name val="Calibri"/>
      <family val="2"/>
      <scheme val="minor"/>
    </font>
    <font>
      <b/>
      <sz val="8"/>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2" fillId="0" borderId="0"/>
    <xf numFmtId="9" fontId="3" fillId="0" borderId="0" applyFont="0" applyFill="0" applyBorder="0" applyAlignment="0" applyProtection="0"/>
    <xf numFmtId="0" fontId="2" fillId="0" borderId="0"/>
    <xf numFmtId="43" fontId="3" fillId="0" borderId="0" applyFont="0" applyFill="0" applyBorder="0" applyAlignment="0" applyProtection="0"/>
  </cellStyleXfs>
  <cellXfs count="58">
    <xf numFmtId="0" fontId="0" fillId="0" borderId="0" xfId="0"/>
    <xf numFmtId="0" fontId="0" fillId="0" borderId="1" xfId="0" applyBorder="1"/>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Fill="1"/>
    <xf numFmtId="0" fontId="0" fillId="0" borderId="0" xfId="0" applyFill="1" applyAlignme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3" borderId="1" xfId="0" applyFont="1" applyFill="1" applyBorder="1" applyAlignment="1">
      <alignment horizontal="left" vertical="center" wrapText="1"/>
    </xf>
    <xf numFmtId="0" fontId="0"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vertical="center" wrapText="1"/>
    </xf>
    <xf numFmtId="0" fontId="1" fillId="2" borderId="3" xfId="0" applyFont="1" applyFill="1" applyBorder="1" applyAlignment="1">
      <alignment horizontal="center" vertical="center" wrapText="1"/>
    </xf>
    <xf numFmtId="0" fontId="0" fillId="0" borderId="1" xfId="0" applyFill="1" applyBorder="1" applyAlignment="1">
      <alignment horizontal="left" vertical="center" wrapText="1"/>
    </xf>
    <xf numFmtId="0" fontId="4" fillId="0" borderId="1" xfId="0" applyFont="1" applyFill="1" applyBorder="1" applyAlignment="1">
      <alignment vertical="center" wrapText="1"/>
    </xf>
    <xf numFmtId="0" fontId="0" fillId="3" borderId="0" xfId="0" applyFont="1" applyFill="1" applyBorder="1" applyAlignment="1">
      <alignment horizontal="center" vertical="center" wrapText="1"/>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xf>
    <xf numFmtId="0" fontId="5" fillId="0" borderId="1" xfId="3"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5" fillId="0" borderId="1" xfId="0" applyFont="1" applyFill="1" applyBorder="1" applyAlignment="1">
      <alignment vertical="center" wrapText="1"/>
    </xf>
    <xf numFmtId="9" fontId="5" fillId="0" borderId="1" xfId="2" applyNumberFormat="1" applyFont="1" applyFill="1" applyBorder="1" applyAlignment="1" applyProtection="1">
      <alignment vertical="center" wrapText="1"/>
      <protection locked="0"/>
    </xf>
    <xf numFmtId="9" fontId="5" fillId="0" borderId="1" xfId="2" applyFont="1" applyFill="1" applyBorder="1" applyAlignment="1" applyProtection="1">
      <alignment vertical="center" wrapText="1"/>
      <protection locked="0"/>
    </xf>
    <xf numFmtId="10" fontId="5" fillId="0" borderId="1" xfId="2" applyNumberFormat="1"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9" fontId="5" fillId="0" borderId="1" xfId="2"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wrapText="1"/>
    </xf>
    <xf numFmtId="10" fontId="5" fillId="0" borderId="1" xfId="0" applyNumberFormat="1" applyFont="1" applyFill="1" applyBorder="1" applyAlignment="1" applyProtection="1">
      <alignment vertical="center" wrapText="1"/>
      <protection locked="0"/>
    </xf>
    <xf numFmtId="164" fontId="5" fillId="0" borderId="1" xfId="4" applyNumberFormat="1" applyFont="1" applyFill="1" applyBorder="1" applyAlignment="1" applyProtection="1">
      <alignment vertical="center" wrapText="1"/>
      <protection locked="0"/>
    </xf>
    <xf numFmtId="164" fontId="5" fillId="0" borderId="1" xfId="0" applyNumberFormat="1" applyFont="1" applyFill="1" applyBorder="1" applyAlignment="1" applyProtection="1">
      <alignment vertical="center" wrapText="1"/>
      <protection locked="0"/>
    </xf>
    <xf numFmtId="164" fontId="5" fillId="0" borderId="1" xfId="4" applyNumberFormat="1" applyFont="1" applyFill="1" applyBorder="1" applyAlignment="1">
      <alignment horizontal="center" vertical="center" wrapText="1"/>
    </xf>
    <xf numFmtId="9" fontId="5" fillId="0" borderId="1" xfId="0" applyNumberFormat="1" applyFont="1" applyFill="1" applyBorder="1" applyAlignment="1" applyProtection="1">
      <alignment vertical="center" wrapText="1"/>
      <protection locked="0"/>
    </xf>
    <xf numFmtId="2"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0" fontId="7" fillId="0" borderId="1" xfId="2" applyNumberFormat="1" applyFont="1" applyFill="1" applyBorder="1" applyAlignment="1">
      <alignment horizontal="center" vertical="center" wrapText="1"/>
    </xf>
    <xf numFmtId="9" fontId="7" fillId="0" borderId="1" xfId="2" applyFont="1" applyFill="1" applyBorder="1" applyAlignment="1">
      <alignment horizontal="center" vertical="center" wrapText="1"/>
    </xf>
    <xf numFmtId="2" fontId="7" fillId="0" borderId="1" xfId="2" applyNumberFormat="1" applyFont="1" applyFill="1" applyBorder="1" applyAlignment="1" applyProtection="1">
      <alignment horizontal="center" vertical="center" wrapText="1"/>
      <protection locked="0"/>
    </xf>
    <xf numFmtId="3" fontId="7" fillId="0" borderId="1" xfId="0" applyNumberFormat="1" applyFont="1" applyFill="1" applyBorder="1" applyAlignment="1">
      <alignment horizontal="center" vertical="center" wrapText="1"/>
    </xf>
    <xf numFmtId="165" fontId="7" fillId="0" borderId="1" xfId="2"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4" borderId="6" xfId="1" applyFont="1" applyFill="1" applyBorder="1" applyAlignment="1" applyProtection="1">
      <alignment horizontal="center" vertical="center" wrapText="1"/>
      <protection locked="0"/>
    </xf>
    <xf numFmtId="0" fontId="8" fillId="4" borderId="4" xfId="1" applyFont="1" applyFill="1" applyBorder="1" applyAlignment="1" applyProtection="1">
      <alignment horizontal="center" vertical="center" wrapText="1"/>
      <protection locked="0"/>
    </xf>
    <xf numFmtId="0" fontId="8" fillId="4" borderId="2" xfId="0" applyFont="1" applyFill="1" applyBorder="1" applyAlignment="1">
      <alignment horizontal="center" vertical="center" wrapText="1"/>
    </xf>
    <xf numFmtId="0" fontId="8" fillId="4" borderId="2" xfId="3" applyFont="1" applyFill="1" applyBorder="1" applyAlignment="1">
      <alignment horizontal="center" vertical="center" wrapText="1"/>
    </xf>
    <xf numFmtId="0" fontId="8" fillId="4" borderId="7" xfId="3" applyFont="1" applyFill="1" applyBorder="1" applyAlignment="1">
      <alignment horizontal="center" vertical="center" wrapText="1"/>
    </xf>
    <xf numFmtId="0" fontId="8" fillId="4" borderId="8" xfId="3" applyFont="1" applyFill="1" applyBorder="1" applyAlignment="1">
      <alignment horizontal="center" vertical="center" wrapText="1"/>
    </xf>
    <xf numFmtId="4" fontId="8" fillId="4" borderId="8" xfId="3" applyNumberFormat="1" applyFont="1" applyFill="1" applyBorder="1" applyAlignment="1">
      <alignment horizontal="center" vertical="center" wrapText="1"/>
    </xf>
  </cellXfs>
  <cellStyles count="5">
    <cellStyle name="Millares" xfId="4" builtinId="3"/>
    <cellStyle name="Normal" xfId="0" builtinId="0"/>
    <cellStyle name="Normal 2 2" xfId="1" xr:uid="{00000000-0005-0000-0000-000002000000}"/>
    <cellStyle name="Normal_141008Reportes Cuadros Institucionales-sectorialesADV" xfId="3"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390525</xdr:colOff>
      <xdr:row>4</xdr:row>
      <xdr:rowOff>228600</xdr:rowOff>
    </xdr:from>
    <xdr:ext cx="323850" cy="1524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4144625" y="5086350"/>
          <a:ext cx="3238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endParaRPr lang="es-MX" sz="1400"/>
        </a:p>
      </xdr:txBody>
    </xdr:sp>
    <xdr:clientData/>
  </xdr:oneCellAnchor>
  <xdr:oneCellAnchor>
    <xdr:from>
      <xdr:col>12</xdr:col>
      <xdr:colOff>390525</xdr:colOff>
      <xdr:row>4</xdr:row>
      <xdr:rowOff>228600</xdr:rowOff>
    </xdr:from>
    <xdr:ext cx="323850" cy="152400"/>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4144625" y="5086350"/>
          <a:ext cx="3238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endParaRPr lang="es-MX" sz="1400"/>
        </a:p>
      </xdr:txBody>
    </xdr:sp>
    <xdr:clientData/>
  </xdr:oneCellAnchor>
  <xdr:oneCellAnchor>
    <xdr:from>
      <xdr:col>12</xdr:col>
      <xdr:colOff>390525</xdr:colOff>
      <xdr:row>6</xdr:row>
      <xdr:rowOff>228600</xdr:rowOff>
    </xdr:from>
    <xdr:ext cx="323850" cy="15240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4144625" y="6486525"/>
          <a:ext cx="3238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endParaRPr lang="es-MX" sz="1400"/>
        </a:p>
      </xdr:txBody>
    </xdr:sp>
    <xdr:clientData/>
  </xdr:oneCellAnchor>
  <xdr:oneCellAnchor>
    <xdr:from>
      <xdr:col>12</xdr:col>
      <xdr:colOff>390525</xdr:colOff>
      <xdr:row>8</xdr:row>
      <xdr:rowOff>228600</xdr:rowOff>
    </xdr:from>
    <xdr:ext cx="323850" cy="152400"/>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4144625" y="7439025"/>
          <a:ext cx="3238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endParaRPr lang="es-MX" sz="1400"/>
        </a:p>
      </xdr:txBody>
    </xdr:sp>
    <xdr:clientData/>
  </xdr:oneCellAnchor>
  <xdr:oneCellAnchor>
    <xdr:from>
      <xdr:col>12</xdr:col>
      <xdr:colOff>390525</xdr:colOff>
      <xdr:row>11</xdr:row>
      <xdr:rowOff>228600</xdr:rowOff>
    </xdr:from>
    <xdr:ext cx="323850" cy="152400"/>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14144625" y="8296275"/>
          <a:ext cx="3238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endParaRPr lang="es-MX" sz="1400"/>
        </a:p>
      </xdr:txBody>
    </xdr:sp>
    <xdr:clientData/>
  </xdr:oneCellAnchor>
  <xdr:oneCellAnchor>
    <xdr:from>
      <xdr:col>12</xdr:col>
      <xdr:colOff>390525</xdr:colOff>
      <xdr:row>11</xdr:row>
      <xdr:rowOff>228600</xdr:rowOff>
    </xdr:from>
    <xdr:ext cx="323850" cy="152400"/>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14144625" y="8296275"/>
          <a:ext cx="3238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endParaRPr lang="es-MX" sz="14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1"/>
  <sheetViews>
    <sheetView tabSelected="1" zoomScale="50" zoomScaleNormal="50" workbookViewId="0">
      <pane ySplit="2" topLeftCell="A3" activePane="bottomLeft" state="frozen"/>
      <selection activeCell="A27" sqref="A27"/>
      <selection pane="bottomLeft" activeCell="A3" sqref="A3"/>
    </sheetView>
  </sheetViews>
  <sheetFormatPr baseColWidth="10" defaultRowHeight="14.5" x14ac:dyDescent="0.35"/>
  <cols>
    <col min="1" max="1" width="29.6328125" customWidth="1"/>
    <col min="2" max="2" width="14.54296875" customWidth="1"/>
    <col min="3" max="3" width="28.90625" customWidth="1"/>
    <col min="4" max="4" width="21.54296875" customWidth="1"/>
    <col min="5" max="5" width="19.453125" customWidth="1"/>
    <col min="6" max="6" width="17.6328125" customWidth="1"/>
    <col min="7" max="7" width="6.90625" customWidth="1"/>
    <col min="8" max="8" width="6.36328125" customWidth="1"/>
    <col min="9" max="9" width="6.08984375" customWidth="1"/>
    <col min="10" max="11" width="10.90625" customWidth="1"/>
    <col min="12" max="12" width="42.453125" style="4" customWidth="1"/>
    <col min="13" max="13" width="18.1796875" style="4" customWidth="1"/>
    <col min="14" max="14" width="17.453125" style="4" customWidth="1"/>
    <col min="15" max="15" width="14.36328125" style="4" customWidth="1"/>
    <col min="16" max="16" width="17" style="4" customWidth="1"/>
    <col min="17" max="17" width="14.08984375" style="4" customWidth="1"/>
    <col min="18" max="18" width="16.54296875" style="4" customWidth="1"/>
    <col min="19" max="19" width="16" style="4" customWidth="1"/>
    <col min="20" max="20" width="19.453125" style="4" customWidth="1"/>
    <col min="21" max="21" width="29.36328125" style="4" customWidth="1"/>
    <col min="22" max="22" width="17.36328125" style="4" customWidth="1"/>
    <col min="23" max="23" width="23.36328125" style="4" customWidth="1"/>
    <col min="24" max="24" width="49" customWidth="1"/>
    <col min="25" max="25" width="9.08984375" customWidth="1"/>
    <col min="26" max="26" width="11.36328125" customWidth="1"/>
    <col min="27" max="27" width="9.08984375" customWidth="1"/>
    <col min="28" max="28" width="10.08984375" customWidth="1"/>
    <col min="29" max="29" width="13" customWidth="1"/>
    <col min="30" max="30" width="16.08984375" customWidth="1"/>
  </cols>
  <sheetData>
    <row r="1" spans="1:30" s="5" customFormat="1" ht="83.25" customHeight="1" x14ac:dyDescent="0.35">
      <c r="A1" s="51" t="s">
        <v>115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30" ht="99" customHeight="1" x14ac:dyDescent="0.35">
      <c r="A2" s="53" t="s">
        <v>116</v>
      </c>
      <c r="B2" s="53" t="s">
        <v>117</v>
      </c>
      <c r="C2" s="53" t="s">
        <v>12</v>
      </c>
      <c r="D2" s="53" t="s">
        <v>11</v>
      </c>
      <c r="E2" s="53" t="s">
        <v>10</v>
      </c>
      <c r="F2" s="53" t="s">
        <v>9</v>
      </c>
      <c r="G2" s="53" t="s">
        <v>118</v>
      </c>
      <c r="H2" s="54" t="s">
        <v>119</v>
      </c>
      <c r="I2" s="54" t="s">
        <v>120</v>
      </c>
      <c r="J2" s="54" t="s">
        <v>8</v>
      </c>
      <c r="K2" s="54" t="s">
        <v>7</v>
      </c>
      <c r="L2" s="54" t="s">
        <v>13</v>
      </c>
      <c r="M2" s="54" t="s">
        <v>121</v>
      </c>
      <c r="N2" s="54" t="s">
        <v>122</v>
      </c>
      <c r="O2" s="54" t="s">
        <v>14</v>
      </c>
      <c r="P2" s="54" t="s">
        <v>15</v>
      </c>
      <c r="Q2" s="54" t="s">
        <v>16</v>
      </c>
      <c r="R2" s="55" t="s">
        <v>17</v>
      </c>
      <c r="S2" s="56" t="s">
        <v>18</v>
      </c>
      <c r="T2" s="54" t="s">
        <v>123</v>
      </c>
      <c r="U2" s="54" t="s">
        <v>124</v>
      </c>
      <c r="V2" s="54" t="s">
        <v>19</v>
      </c>
      <c r="W2" s="54" t="s">
        <v>20</v>
      </c>
      <c r="X2" s="56" t="s">
        <v>21</v>
      </c>
      <c r="Y2" s="57" t="s">
        <v>22</v>
      </c>
      <c r="Z2" s="57" t="s">
        <v>125</v>
      </c>
      <c r="AA2" s="57" t="s">
        <v>23</v>
      </c>
      <c r="AB2" s="56" t="s">
        <v>126</v>
      </c>
      <c r="AC2" s="56" t="s">
        <v>24</v>
      </c>
    </row>
    <row r="3" spans="1:30" ht="148" x14ac:dyDescent="0.35">
      <c r="A3" s="8" t="s">
        <v>28</v>
      </c>
      <c r="B3" s="3" t="s">
        <v>3</v>
      </c>
      <c r="C3" s="11" t="s">
        <v>29</v>
      </c>
      <c r="D3" s="11" t="s">
        <v>27</v>
      </c>
      <c r="E3" s="11" t="s">
        <v>27</v>
      </c>
      <c r="F3" s="11" t="s">
        <v>27</v>
      </c>
      <c r="G3" s="11"/>
      <c r="H3" s="11"/>
      <c r="I3" s="11"/>
      <c r="J3" s="11" t="s">
        <v>30</v>
      </c>
      <c r="K3" s="11" t="s">
        <v>102</v>
      </c>
      <c r="L3" s="23" t="s">
        <v>43</v>
      </c>
      <c r="M3" s="24" t="s">
        <v>31</v>
      </c>
      <c r="N3" s="24" t="s">
        <v>33</v>
      </c>
      <c r="O3" s="24" t="s">
        <v>0</v>
      </c>
      <c r="P3" s="24" t="s">
        <v>32</v>
      </c>
      <c r="Q3" s="24">
        <v>8.1</v>
      </c>
      <c r="R3" s="24">
        <v>8.8000000000000007</v>
      </c>
      <c r="S3" s="24" t="s">
        <v>27</v>
      </c>
      <c r="T3" s="41">
        <v>8.4</v>
      </c>
      <c r="U3" s="40">
        <f t="shared" ref="U3:U14" si="0">+T3/R3</f>
        <v>0.95454545454545447</v>
      </c>
      <c r="V3" s="22" t="s">
        <v>27</v>
      </c>
      <c r="W3" s="15" t="s">
        <v>112</v>
      </c>
      <c r="X3" s="12" t="s">
        <v>34</v>
      </c>
      <c r="Y3" s="6"/>
      <c r="Z3" s="6"/>
      <c r="AA3" s="6"/>
      <c r="AB3" s="6"/>
      <c r="AC3" s="6"/>
    </row>
    <row r="4" spans="1:30" ht="148" x14ac:dyDescent="0.35">
      <c r="A4" s="8" t="s">
        <v>28</v>
      </c>
      <c r="B4" s="3" t="s">
        <v>4</v>
      </c>
      <c r="C4" s="11" t="s">
        <v>29</v>
      </c>
      <c r="D4" s="11" t="s">
        <v>35</v>
      </c>
      <c r="E4" s="11" t="s">
        <v>27</v>
      </c>
      <c r="F4" s="11" t="s">
        <v>27</v>
      </c>
      <c r="G4" s="11"/>
      <c r="H4" s="11"/>
      <c r="I4" s="11"/>
      <c r="J4" s="11" t="s">
        <v>30</v>
      </c>
      <c r="K4" s="11" t="s">
        <v>102</v>
      </c>
      <c r="L4" s="23" t="s">
        <v>38</v>
      </c>
      <c r="M4" s="17" t="s">
        <v>39</v>
      </c>
      <c r="N4" s="17" t="s">
        <v>40</v>
      </c>
      <c r="O4" s="17" t="s">
        <v>0</v>
      </c>
      <c r="P4" s="17" t="s">
        <v>2</v>
      </c>
      <c r="Q4" s="17">
        <v>6.43</v>
      </c>
      <c r="R4" s="17">
        <v>51.49</v>
      </c>
      <c r="S4" s="24" t="s">
        <v>27</v>
      </c>
      <c r="T4" s="44">
        <f>(40602/29800-1)*100</f>
        <v>36.24832214765101</v>
      </c>
      <c r="U4" s="40">
        <f t="shared" si="0"/>
        <v>0.70398761211208016</v>
      </c>
      <c r="V4" s="22" t="s">
        <v>27</v>
      </c>
      <c r="W4" s="15" t="s">
        <v>41</v>
      </c>
      <c r="X4" s="12" t="s">
        <v>42</v>
      </c>
      <c r="Y4" s="6"/>
      <c r="Z4" s="6"/>
      <c r="AA4" s="6"/>
      <c r="AB4" s="6"/>
      <c r="AC4" s="6"/>
    </row>
    <row r="5" spans="1:30" ht="243.75" customHeight="1" x14ac:dyDescent="0.35">
      <c r="A5" s="8" t="s">
        <v>28</v>
      </c>
      <c r="B5" s="47" t="s">
        <v>5</v>
      </c>
      <c r="C5" s="11" t="s">
        <v>29</v>
      </c>
      <c r="D5" s="11" t="s">
        <v>35</v>
      </c>
      <c r="E5" s="11" t="s">
        <v>36</v>
      </c>
      <c r="F5" s="11" t="s">
        <v>37</v>
      </c>
      <c r="G5" s="11"/>
      <c r="H5" s="11"/>
      <c r="I5" s="11"/>
      <c r="J5" s="11" t="s">
        <v>54</v>
      </c>
      <c r="K5" s="11" t="s">
        <v>102</v>
      </c>
      <c r="L5" s="20" t="s">
        <v>46</v>
      </c>
      <c r="M5" s="17" t="s">
        <v>31</v>
      </c>
      <c r="N5" s="17" t="s">
        <v>44</v>
      </c>
      <c r="O5" s="17" t="s">
        <v>45</v>
      </c>
      <c r="P5" s="17" t="s">
        <v>2</v>
      </c>
      <c r="Q5" s="17">
        <v>7</v>
      </c>
      <c r="R5" s="17">
        <v>4</v>
      </c>
      <c r="S5" s="24" t="s">
        <v>27</v>
      </c>
      <c r="T5" s="41">
        <v>32</v>
      </c>
      <c r="U5" s="40">
        <f t="shared" si="0"/>
        <v>8</v>
      </c>
      <c r="V5" s="22" t="s">
        <v>27</v>
      </c>
      <c r="W5" s="15" t="s">
        <v>41</v>
      </c>
      <c r="X5" s="12" t="s">
        <v>53</v>
      </c>
      <c r="Y5" s="6"/>
      <c r="Z5" s="6"/>
      <c r="AA5" s="6"/>
      <c r="AB5" s="6"/>
      <c r="AC5" s="6"/>
    </row>
    <row r="6" spans="1:30" ht="243.75" customHeight="1" x14ac:dyDescent="0.35">
      <c r="A6" s="8" t="s">
        <v>28</v>
      </c>
      <c r="B6" s="47"/>
      <c r="C6" s="11" t="s">
        <v>29</v>
      </c>
      <c r="D6" s="11" t="s">
        <v>35</v>
      </c>
      <c r="E6" s="11" t="s">
        <v>47</v>
      </c>
      <c r="F6" s="11" t="s">
        <v>50</v>
      </c>
      <c r="G6" s="11">
        <v>2</v>
      </c>
      <c r="H6" s="11">
        <v>5</v>
      </c>
      <c r="I6" s="11">
        <v>3</v>
      </c>
      <c r="J6" s="11" t="s">
        <v>54</v>
      </c>
      <c r="K6" s="11" t="s">
        <v>102</v>
      </c>
      <c r="L6" s="20" t="s">
        <v>58</v>
      </c>
      <c r="M6" s="18" t="s">
        <v>55</v>
      </c>
      <c r="N6" s="17" t="s">
        <v>1</v>
      </c>
      <c r="O6" s="17" t="s">
        <v>25</v>
      </c>
      <c r="P6" s="17" t="s">
        <v>2</v>
      </c>
      <c r="Q6" s="35">
        <v>0.67610000000000003</v>
      </c>
      <c r="R6" s="25">
        <v>0.8</v>
      </c>
      <c r="S6" s="24" t="s">
        <v>27</v>
      </c>
      <c r="T6" s="42">
        <v>0.76539999999999997</v>
      </c>
      <c r="U6" s="40">
        <f t="shared" si="0"/>
        <v>0.95674999999999988</v>
      </c>
      <c r="V6" s="22" t="s">
        <v>27</v>
      </c>
      <c r="W6" s="15" t="s">
        <v>41</v>
      </c>
      <c r="X6" s="12" t="s">
        <v>53</v>
      </c>
      <c r="Y6" s="6"/>
      <c r="Z6" s="6"/>
      <c r="AA6" s="6"/>
      <c r="AB6" s="6"/>
      <c r="AC6" s="6"/>
    </row>
    <row r="7" spans="1:30" ht="243.75" customHeight="1" x14ac:dyDescent="0.35">
      <c r="A7" s="8" t="s">
        <v>28</v>
      </c>
      <c r="B7" s="47"/>
      <c r="C7" s="11" t="s">
        <v>29</v>
      </c>
      <c r="D7" s="11" t="s">
        <v>35</v>
      </c>
      <c r="E7" s="11" t="s">
        <v>47</v>
      </c>
      <c r="F7" s="11" t="s">
        <v>50</v>
      </c>
      <c r="G7" s="11">
        <v>2</v>
      </c>
      <c r="H7" s="11">
        <v>5</v>
      </c>
      <c r="I7" s="11">
        <v>3</v>
      </c>
      <c r="J7" s="11" t="s">
        <v>54</v>
      </c>
      <c r="K7" s="11" t="s">
        <v>102</v>
      </c>
      <c r="L7" s="20" t="s">
        <v>59</v>
      </c>
      <c r="M7" s="19" t="s">
        <v>31</v>
      </c>
      <c r="N7" s="17" t="s">
        <v>44</v>
      </c>
      <c r="O7" s="17" t="s">
        <v>45</v>
      </c>
      <c r="P7" s="17" t="s">
        <v>2</v>
      </c>
      <c r="Q7" s="36">
        <v>19483</v>
      </c>
      <c r="R7" s="37">
        <v>39160</v>
      </c>
      <c r="S7" s="24" t="s">
        <v>27</v>
      </c>
      <c r="T7" s="45">
        <v>26034</v>
      </c>
      <c r="U7" s="40">
        <f t="shared" si="0"/>
        <v>0.66481103166496425</v>
      </c>
      <c r="V7" s="22" t="s">
        <v>27</v>
      </c>
      <c r="W7" s="15" t="s">
        <v>41</v>
      </c>
      <c r="X7" s="12" t="s">
        <v>53</v>
      </c>
      <c r="Y7" s="6"/>
      <c r="Z7" s="6"/>
      <c r="AA7" s="6"/>
      <c r="AB7" s="6"/>
      <c r="AC7" s="6"/>
    </row>
    <row r="8" spans="1:30" ht="243.75" customHeight="1" x14ac:dyDescent="0.35">
      <c r="A8" s="8" t="s">
        <v>28</v>
      </c>
      <c r="B8" s="47"/>
      <c r="C8" s="11" t="s">
        <v>29</v>
      </c>
      <c r="D8" s="11" t="s">
        <v>35</v>
      </c>
      <c r="E8" s="11" t="s">
        <v>47</v>
      </c>
      <c r="F8" s="11" t="s">
        <v>50</v>
      </c>
      <c r="G8" s="11">
        <v>2</v>
      </c>
      <c r="H8" s="11">
        <v>5</v>
      </c>
      <c r="I8" s="11">
        <v>3</v>
      </c>
      <c r="J8" s="11" t="s">
        <v>54</v>
      </c>
      <c r="K8" s="11" t="s">
        <v>102</v>
      </c>
      <c r="L8" s="20" t="s">
        <v>60</v>
      </c>
      <c r="M8" s="18" t="s">
        <v>55</v>
      </c>
      <c r="N8" s="17" t="s">
        <v>1</v>
      </c>
      <c r="O8" s="17" t="s">
        <v>45</v>
      </c>
      <c r="P8" s="17" t="s">
        <v>2</v>
      </c>
      <c r="Q8" s="26">
        <v>0.7</v>
      </c>
      <c r="R8" s="26">
        <v>0.86</v>
      </c>
      <c r="S8" s="24" t="s">
        <v>27</v>
      </c>
      <c r="T8" s="42">
        <v>0.8115</v>
      </c>
      <c r="U8" s="40">
        <f t="shared" si="0"/>
        <v>0.94360465116279069</v>
      </c>
      <c r="V8" s="22" t="s">
        <v>27</v>
      </c>
      <c r="W8" s="15" t="s">
        <v>41</v>
      </c>
      <c r="X8" s="12" t="s">
        <v>53</v>
      </c>
      <c r="Y8" s="6"/>
      <c r="Z8" s="6"/>
      <c r="AA8" s="6"/>
      <c r="AB8" s="6"/>
      <c r="AC8" s="6"/>
    </row>
    <row r="9" spans="1:30" ht="243.75" customHeight="1" x14ac:dyDescent="0.35">
      <c r="A9" s="8" t="s">
        <v>28</v>
      </c>
      <c r="B9" s="47"/>
      <c r="C9" s="11" t="s">
        <v>29</v>
      </c>
      <c r="D9" s="11" t="s">
        <v>35</v>
      </c>
      <c r="E9" s="11" t="s">
        <v>47</v>
      </c>
      <c r="F9" s="11" t="s">
        <v>50</v>
      </c>
      <c r="G9" s="11">
        <v>2</v>
      </c>
      <c r="H9" s="11">
        <v>5</v>
      </c>
      <c r="I9" s="11">
        <v>3</v>
      </c>
      <c r="J9" s="11" t="s">
        <v>54</v>
      </c>
      <c r="K9" s="11" t="s">
        <v>102</v>
      </c>
      <c r="L9" s="20" t="s">
        <v>61</v>
      </c>
      <c r="M9" s="19" t="s">
        <v>31</v>
      </c>
      <c r="N9" s="17" t="s">
        <v>44</v>
      </c>
      <c r="O9" s="17" t="s">
        <v>45</v>
      </c>
      <c r="P9" s="17" t="s">
        <v>2</v>
      </c>
      <c r="Q9" s="36">
        <v>2236</v>
      </c>
      <c r="R9" s="36">
        <v>3470</v>
      </c>
      <c r="S9" s="24" t="s">
        <v>27</v>
      </c>
      <c r="T9" s="45">
        <v>5842</v>
      </c>
      <c r="U9" s="40">
        <f t="shared" si="0"/>
        <v>1.6835734870317003</v>
      </c>
      <c r="V9" s="22" t="s">
        <v>27</v>
      </c>
      <c r="W9" s="15" t="s">
        <v>41</v>
      </c>
      <c r="X9" s="12" t="s">
        <v>53</v>
      </c>
      <c r="Y9" s="6"/>
      <c r="Z9" s="6"/>
      <c r="AA9" s="6"/>
      <c r="AB9" s="6"/>
      <c r="AC9" s="6"/>
    </row>
    <row r="10" spans="1:30" ht="243.75" customHeight="1" x14ac:dyDescent="0.35">
      <c r="A10" s="8" t="s">
        <v>28</v>
      </c>
      <c r="B10" s="47"/>
      <c r="C10" s="11" t="s">
        <v>29</v>
      </c>
      <c r="D10" s="11" t="s">
        <v>35</v>
      </c>
      <c r="E10" s="11" t="s">
        <v>47</v>
      </c>
      <c r="F10" s="11" t="s">
        <v>50</v>
      </c>
      <c r="G10" s="11">
        <v>2</v>
      </c>
      <c r="H10" s="11">
        <v>5</v>
      </c>
      <c r="I10" s="11">
        <v>3</v>
      </c>
      <c r="J10" s="11" t="s">
        <v>54</v>
      </c>
      <c r="K10" s="11" t="s">
        <v>102</v>
      </c>
      <c r="L10" s="20" t="s">
        <v>62</v>
      </c>
      <c r="M10" s="18" t="s">
        <v>55</v>
      </c>
      <c r="N10" s="17" t="s">
        <v>1</v>
      </c>
      <c r="O10" s="17" t="s">
        <v>45</v>
      </c>
      <c r="P10" s="17" t="s">
        <v>2</v>
      </c>
      <c r="Q10" s="27">
        <v>0.61599999999999999</v>
      </c>
      <c r="R10" s="27">
        <v>0.82030000000000003</v>
      </c>
      <c r="S10" s="24" t="s">
        <v>27</v>
      </c>
      <c r="T10" s="42">
        <v>0.83579999999999999</v>
      </c>
      <c r="U10" s="40">
        <f t="shared" si="0"/>
        <v>1.0188955260270631</v>
      </c>
      <c r="V10" s="22" t="s">
        <v>27</v>
      </c>
      <c r="W10" s="15" t="s">
        <v>41</v>
      </c>
      <c r="X10" s="12" t="s">
        <v>53</v>
      </c>
      <c r="Y10" s="6"/>
      <c r="Z10" s="6"/>
      <c r="AA10" s="6"/>
      <c r="AB10" s="6"/>
      <c r="AC10" s="6"/>
    </row>
    <row r="11" spans="1:30" ht="243.75" customHeight="1" x14ac:dyDescent="0.35">
      <c r="A11" s="8" t="s">
        <v>28</v>
      </c>
      <c r="B11" s="47"/>
      <c r="C11" s="11" t="s">
        <v>29</v>
      </c>
      <c r="D11" s="11" t="s">
        <v>35</v>
      </c>
      <c r="E11" s="11" t="s">
        <v>47</v>
      </c>
      <c r="F11" s="11" t="s">
        <v>50</v>
      </c>
      <c r="G11" s="11">
        <v>2</v>
      </c>
      <c r="H11" s="11">
        <v>5</v>
      </c>
      <c r="I11" s="11">
        <v>3</v>
      </c>
      <c r="J11" s="11" t="s">
        <v>54</v>
      </c>
      <c r="K11" s="11" t="s">
        <v>102</v>
      </c>
      <c r="L11" s="20" t="s">
        <v>56</v>
      </c>
      <c r="M11" s="17" t="s">
        <v>55</v>
      </c>
      <c r="N11" s="17" t="s">
        <v>1</v>
      </c>
      <c r="O11" s="17" t="s">
        <v>45</v>
      </c>
      <c r="P11" s="17" t="s">
        <v>2</v>
      </c>
      <c r="Q11" s="35">
        <v>0.79339999999999999</v>
      </c>
      <c r="R11" s="27">
        <v>0.76</v>
      </c>
      <c r="S11" s="24" t="s">
        <v>27</v>
      </c>
      <c r="T11" s="42">
        <v>0.7369</v>
      </c>
      <c r="U11" s="40">
        <f t="shared" si="0"/>
        <v>0.96960526315789475</v>
      </c>
      <c r="V11" s="22" t="s">
        <v>27</v>
      </c>
      <c r="W11" s="15" t="s">
        <v>41</v>
      </c>
      <c r="X11" s="12" t="s">
        <v>53</v>
      </c>
      <c r="Y11" s="6"/>
      <c r="Z11" s="6"/>
      <c r="AA11" s="6"/>
      <c r="AB11" s="6"/>
      <c r="AC11" s="6"/>
      <c r="AD11" s="2"/>
    </row>
    <row r="12" spans="1:30" ht="243.75" customHeight="1" x14ac:dyDescent="0.35">
      <c r="A12" s="8" t="s">
        <v>28</v>
      </c>
      <c r="B12" s="47"/>
      <c r="C12" s="11" t="s">
        <v>29</v>
      </c>
      <c r="D12" s="11" t="s">
        <v>35</v>
      </c>
      <c r="E12" s="11" t="s">
        <v>48</v>
      </c>
      <c r="F12" s="11" t="s">
        <v>51</v>
      </c>
      <c r="G12" s="11"/>
      <c r="H12" s="11"/>
      <c r="I12" s="11"/>
      <c r="J12" s="11" t="s">
        <v>54</v>
      </c>
      <c r="K12" s="11" t="s">
        <v>102</v>
      </c>
      <c r="L12" s="20" t="s">
        <v>63</v>
      </c>
      <c r="M12" s="19" t="s">
        <v>31</v>
      </c>
      <c r="N12" s="17" t="s">
        <v>44</v>
      </c>
      <c r="O12" s="17" t="s">
        <v>45</v>
      </c>
      <c r="P12" s="17" t="s">
        <v>2</v>
      </c>
      <c r="Q12" s="17">
        <v>10</v>
      </c>
      <c r="R12" s="17">
        <v>10</v>
      </c>
      <c r="S12" s="24" t="s">
        <v>27</v>
      </c>
      <c r="T12" s="41">
        <v>22</v>
      </c>
      <c r="U12" s="40">
        <f t="shared" si="0"/>
        <v>2.2000000000000002</v>
      </c>
      <c r="V12" s="22" t="s">
        <v>27</v>
      </c>
      <c r="W12" s="15" t="s">
        <v>41</v>
      </c>
      <c r="X12" s="12" t="s">
        <v>53</v>
      </c>
      <c r="Y12" s="6"/>
      <c r="Z12" s="6"/>
      <c r="AA12" s="6"/>
      <c r="AB12" s="6"/>
      <c r="AC12" s="6"/>
    </row>
    <row r="13" spans="1:30" ht="148" x14ac:dyDescent="0.35">
      <c r="A13" s="8" t="s">
        <v>28</v>
      </c>
      <c r="B13" s="47"/>
      <c r="C13" s="11" t="s">
        <v>29</v>
      </c>
      <c r="D13" s="11" t="s">
        <v>35</v>
      </c>
      <c r="E13" s="11" t="s">
        <v>49</v>
      </c>
      <c r="F13" s="11" t="s">
        <v>52</v>
      </c>
      <c r="G13" s="11">
        <v>2</v>
      </c>
      <c r="H13" s="11">
        <v>5</v>
      </c>
      <c r="I13" s="11">
        <v>2</v>
      </c>
      <c r="J13" s="11" t="s">
        <v>54</v>
      </c>
      <c r="K13" s="11" t="s">
        <v>102</v>
      </c>
      <c r="L13" s="20" t="s">
        <v>64</v>
      </c>
      <c r="M13" s="18" t="s">
        <v>55</v>
      </c>
      <c r="N13" s="17" t="s">
        <v>1</v>
      </c>
      <c r="O13" s="17" t="s">
        <v>45</v>
      </c>
      <c r="P13" s="17" t="s">
        <v>2</v>
      </c>
      <c r="Q13" s="35">
        <v>0.35139999999999999</v>
      </c>
      <c r="R13" s="27">
        <v>0.71579999999999999</v>
      </c>
      <c r="S13" s="24" t="s">
        <v>27</v>
      </c>
      <c r="T13" s="42">
        <v>0.95509999999999995</v>
      </c>
      <c r="U13" s="40">
        <f t="shared" si="0"/>
        <v>1.3343112601285274</v>
      </c>
      <c r="V13" s="22" t="s">
        <v>27</v>
      </c>
      <c r="W13" s="15"/>
      <c r="X13" s="12"/>
      <c r="Y13" s="6"/>
      <c r="Z13" s="6"/>
      <c r="AA13" s="6"/>
      <c r="AB13" s="6"/>
      <c r="AC13" s="6"/>
    </row>
    <row r="14" spans="1:30" ht="148" x14ac:dyDescent="0.35">
      <c r="A14" s="8" t="s">
        <v>28</v>
      </c>
      <c r="B14" s="47"/>
      <c r="C14" s="11" t="s">
        <v>29</v>
      </c>
      <c r="D14" s="11" t="s">
        <v>35</v>
      </c>
      <c r="E14" s="11" t="s">
        <v>49</v>
      </c>
      <c r="F14" s="11" t="s">
        <v>52</v>
      </c>
      <c r="G14" s="11">
        <v>2</v>
      </c>
      <c r="H14" s="11">
        <v>5</v>
      </c>
      <c r="I14" s="11">
        <v>2</v>
      </c>
      <c r="J14" s="11" t="s">
        <v>54</v>
      </c>
      <c r="K14" s="11" t="s">
        <v>102</v>
      </c>
      <c r="L14" s="20" t="s">
        <v>65</v>
      </c>
      <c r="M14" s="19" t="s">
        <v>31</v>
      </c>
      <c r="N14" s="17" t="s">
        <v>57</v>
      </c>
      <c r="O14" s="17" t="s">
        <v>45</v>
      </c>
      <c r="P14" s="17" t="s">
        <v>2</v>
      </c>
      <c r="Q14" s="36">
        <v>10317</v>
      </c>
      <c r="R14" s="37">
        <v>13880</v>
      </c>
      <c r="S14" s="24" t="s">
        <v>27</v>
      </c>
      <c r="T14" s="45">
        <v>14568</v>
      </c>
      <c r="U14" s="40">
        <f t="shared" si="0"/>
        <v>1.0495677233429395</v>
      </c>
      <c r="V14" s="22" t="s">
        <v>27</v>
      </c>
      <c r="W14" s="15" t="s">
        <v>41</v>
      </c>
      <c r="X14" s="12" t="s">
        <v>53</v>
      </c>
      <c r="Y14" s="6"/>
      <c r="Z14" s="6"/>
      <c r="AA14" s="6"/>
      <c r="AB14" s="6"/>
      <c r="AC14" s="6"/>
    </row>
    <row r="15" spans="1:30" ht="43.5" x14ac:dyDescent="0.35">
      <c r="A15" s="8" t="s">
        <v>28</v>
      </c>
      <c r="B15" s="3" t="s">
        <v>6</v>
      </c>
      <c r="C15" s="10" t="s">
        <v>27</v>
      </c>
      <c r="D15" s="10" t="s">
        <v>27</v>
      </c>
      <c r="E15" s="10" t="s">
        <v>27</v>
      </c>
      <c r="F15" s="10" t="s">
        <v>27</v>
      </c>
      <c r="G15" s="10" t="s">
        <v>27</v>
      </c>
      <c r="H15" s="10" t="s">
        <v>27</v>
      </c>
      <c r="I15" s="10" t="s">
        <v>27</v>
      </c>
      <c r="J15" s="10" t="s">
        <v>27</v>
      </c>
      <c r="K15" s="10" t="s">
        <v>27</v>
      </c>
      <c r="L15" s="28" t="s">
        <v>27</v>
      </c>
      <c r="M15" s="28" t="s">
        <v>27</v>
      </c>
      <c r="N15" s="28" t="s">
        <v>27</v>
      </c>
      <c r="O15" s="28" t="s">
        <v>27</v>
      </c>
      <c r="P15" s="28" t="s">
        <v>27</v>
      </c>
      <c r="Q15" s="28" t="s">
        <v>27</v>
      </c>
      <c r="R15" s="28" t="s">
        <v>27</v>
      </c>
      <c r="S15" s="28" t="s">
        <v>27</v>
      </c>
      <c r="T15" s="41" t="s">
        <v>27</v>
      </c>
      <c r="U15" s="41" t="s">
        <v>27</v>
      </c>
      <c r="V15" s="22" t="s">
        <v>27</v>
      </c>
      <c r="W15" s="29" t="s">
        <v>27</v>
      </c>
      <c r="X15" s="10" t="s">
        <v>27</v>
      </c>
      <c r="Y15" s="6"/>
      <c r="Z15" s="6"/>
      <c r="AA15" s="6"/>
      <c r="AB15" s="6"/>
      <c r="AC15" s="6"/>
    </row>
    <row r="16" spans="1:30" ht="203.5" x14ac:dyDescent="0.35">
      <c r="A16" s="14" t="s">
        <v>66</v>
      </c>
      <c r="B16" s="3" t="s">
        <v>3</v>
      </c>
      <c r="C16" s="11" t="s">
        <v>67</v>
      </c>
      <c r="D16" s="10" t="s">
        <v>27</v>
      </c>
      <c r="E16" s="10" t="s">
        <v>27</v>
      </c>
      <c r="F16" s="10" t="s">
        <v>27</v>
      </c>
      <c r="G16" s="10"/>
      <c r="H16" s="10"/>
      <c r="I16" s="10"/>
      <c r="J16" s="11" t="s">
        <v>70</v>
      </c>
      <c r="K16" s="11" t="s">
        <v>102</v>
      </c>
      <c r="L16" s="20" t="s">
        <v>69</v>
      </c>
      <c r="M16" s="30" t="s">
        <v>71</v>
      </c>
      <c r="N16" s="17" t="s">
        <v>72</v>
      </c>
      <c r="O16" s="17" t="s">
        <v>0</v>
      </c>
      <c r="P16" s="17" t="s">
        <v>26</v>
      </c>
      <c r="Q16" s="17">
        <v>3.52</v>
      </c>
      <c r="R16" s="28" t="s">
        <v>114</v>
      </c>
      <c r="S16" s="28" t="s">
        <v>27</v>
      </c>
      <c r="T16" s="42" t="s">
        <v>113</v>
      </c>
      <c r="U16" s="28" t="s">
        <v>27</v>
      </c>
      <c r="V16" s="28" t="s">
        <v>27</v>
      </c>
      <c r="W16" s="15" t="s">
        <v>68</v>
      </c>
      <c r="X16" s="12" t="s">
        <v>34</v>
      </c>
      <c r="Y16" s="1"/>
      <c r="Z16" s="1"/>
      <c r="AA16" s="1"/>
      <c r="AB16" s="1"/>
      <c r="AC16" s="1"/>
    </row>
    <row r="17" spans="1:30" ht="116" x14ac:dyDescent="0.35">
      <c r="A17" s="14" t="s">
        <v>66</v>
      </c>
      <c r="B17" s="13" t="s">
        <v>4</v>
      </c>
      <c r="C17" s="7" t="s">
        <v>67</v>
      </c>
      <c r="D17" s="7" t="s">
        <v>73</v>
      </c>
      <c r="E17" s="10" t="s">
        <v>27</v>
      </c>
      <c r="F17" s="10" t="s">
        <v>27</v>
      </c>
      <c r="G17" s="10"/>
      <c r="H17" s="10"/>
      <c r="I17" s="10"/>
      <c r="J17" s="11" t="str">
        <f>+J16</f>
        <v>E035</v>
      </c>
      <c r="K17" s="11" t="s">
        <v>102</v>
      </c>
      <c r="L17" s="20" t="s">
        <v>75</v>
      </c>
      <c r="M17" s="30" t="s">
        <v>71</v>
      </c>
      <c r="N17" s="17" t="s">
        <v>1</v>
      </c>
      <c r="O17" s="17" t="s">
        <v>0</v>
      </c>
      <c r="P17" s="17" t="s">
        <v>2</v>
      </c>
      <c r="Q17" s="35">
        <v>0.38669999999999999</v>
      </c>
      <c r="R17" s="31">
        <v>0.85</v>
      </c>
      <c r="S17" s="28" t="s">
        <v>27</v>
      </c>
      <c r="T17" s="42">
        <v>0.93059999999999998</v>
      </c>
      <c r="U17" s="40">
        <f>+T17/R17</f>
        <v>1.0948235294117648</v>
      </c>
      <c r="V17" s="22" t="s">
        <v>27</v>
      </c>
      <c r="W17" s="15" t="s">
        <v>41</v>
      </c>
      <c r="X17" s="12" t="s">
        <v>80</v>
      </c>
      <c r="Y17" s="1"/>
      <c r="Z17" s="1"/>
      <c r="AA17" s="1"/>
      <c r="AB17" s="1"/>
      <c r="AC17" s="1"/>
      <c r="AD17" s="34"/>
    </row>
    <row r="18" spans="1:30" ht="231" customHeight="1" x14ac:dyDescent="0.35">
      <c r="A18" s="14" t="s">
        <v>66</v>
      </c>
      <c r="B18" s="47" t="s">
        <v>5</v>
      </c>
      <c r="C18" s="7" t="s">
        <v>67</v>
      </c>
      <c r="D18" s="7" t="s">
        <v>73</v>
      </c>
      <c r="E18" s="9" t="s">
        <v>74</v>
      </c>
      <c r="F18" s="10" t="s">
        <v>78</v>
      </c>
      <c r="G18" s="10">
        <v>2</v>
      </c>
      <c r="H18" s="10">
        <v>5</v>
      </c>
      <c r="I18" s="10">
        <v>6</v>
      </c>
      <c r="J18" s="11" t="str">
        <f>+J17</f>
        <v>E035</v>
      </c>
      <c r="K18" s="11" t="s">
        <v>102</v>
      </c>
      <c r="L18" s="21" t="s">
        <v>109</v>
      </c>
      <c r="M18" s="30" t="s">
        <v>31</v>
      </c>
      <c r="N18" s="17" t="s">
        <v>76</v>
      </c>
      <c r="O18" s="17" t="s">
        <v>0</v>
      </c>
      <c r="P18" s="17" t="s">
        <v>2</v>
      </c>
      <c r="Q18" s="17">
        <v>2</v>
      </c>
      <c r="R18" s="28">
        <v>25</v>
      </c>
      <c r="S18" s="28">
        <f>+R18</f>
        <v>25</v>
      </c>
      <c r="T18" s="41">
        <v>22</v>
      </c>
      <c r="U18" s="40">
        <f>+T18/R18</f>
        <v>0.88</v>
      </c>
      <c r="V18" s="22" t="s">
        <v>27</v>
      </c>
      <c r="W18" s="15" t="s">
        <v>41</v>
      </c>
      <c r="X18" s="12" t="s">
        <v>81</v>
      </c>
      <c r="Y18" s="1"/>
      <c r="Z18" s="1"/>
      <c r="AA18" s="1"/>
      <c r="AB18" s="1"/>
      <c r="AC18" s="1"/>
    </row>
    <row r="19" spans="1:30" ht="129.5" x14ac:dyDescent="0.35">
      <c r="A19" s="14" t="s">
        <v>66</v>
      </c>
      <c r="B19" s="47"/>
      <c r="C19" s="7" t="s">
        <v>67</v>
      </c>
      <c r="D19" s="7" t="s">
        <v>73</v>
      </c>
      <c r="E19" s="9" t="s">
        <v>77</v>
      </c>
      <c r="F19" s="10" t="s">
        <v>79</v>
      </c>
      <c r="G19" s="10">
        <v>2</v>
      </c>
      <c r="H19" s="10">
        <v>5</v>
      </c>
      <c r="I19" s="10">
        <v>6</v>
      </c>
      <c r="J19" s="11" t="s">
        <v>70</v>
      </c>
      <c r="K19" s="11" t="s">
        <v>102</v>
      </c>
      <c r="L19" s="21" t="s">
        <v>110</v>
      </c>
      <c r="M19" s="30" t="s">
        <v>31</v>
      </c>
      <c r="N19" s="17" t="s">
        <v>76</v>
      </c>
      <c r="O19" s="17" t="s">
        <v>0</v>
      </c>
      <c r="P19" s="17" t="s">
        <v>2</v>
      </c>
      <c r="Q19" s="17">
        <v>3</v>
      </c>
      <c r="R19" s="28">
        <v>9</v>
      </c>
      <c r="S19" s="28">
        <f>+R19</f>
        <v>9</v>
      </c>
      <c r="T19" s="41">
        <v>9</v>
      </c>
      <c r="U19" s="40">
        <f>+T19/R19</f>
        <v>1</v>
      </c>
      <c r="V19" s="22" t="s">
        <v>27</v>
      </c>
      <c r="W19" s="15" t="s">
        <v>41</v>
      </c>
      <c r="X19" s="12" t="s">
        <v>81</v>
      </c>
      <c r="Y19" s="1"/>
      <c r="Z19" s="1"/>
      <c r="AA19" s="1"/>
      <c r="AB19" s="1"/>
      <c r="AC19" s="1"/>
    </row>
    <row r="20" spans="1:30" ht="130" x14ac:dyDescent="0.35">
      <c r="A20" s="14" t="s">
        <v>66</v>
      </c>
      <c r="B20" s="47"/>
      <c r="C20" s="7" t="s">
        <v>67</v>
      </c>
      <c r="D20" s="7" t="s">
        <v>73</v>
      </c>
      <c r="E20" s="9" t="s">
        <v>77</v>
      </c>
      <c r="F20" s="16" t="s">
        <v>79</v>
      </c>
      <c r="G20" s="10">
        <v>2</v>
      </c>
      <c r="H20" s="10">
        <v>5</v>
      </c>
      <c r="I20" s="10">
        <v>6</v>
      </c>
      <c r="J20" s="11" t="str">
        <f>+J19</f>
        <v>E035</v>
      </c>
      <c r="K20" s="11" t="s">
        <v>102</v>
      </c>
      <c r="L20" s="21" t="s">
        <v>111</v>
      </c>
      <c r="M20" s="30" t="s">
        <v>55</v>
      </c>
      <c r="N20" s="17" t="s">
        <v>1</v>
      </c>
      <c r="O20" s="17" t="s">
        <v>0</v>
      </c>
      <c r="P20" s="17" t="s">
        <v>2</v>
      </c>
      <c r="Q20" s="35">
        <v>0.6593</v>
      </c>
      <c r="R20" s="31">
        <v>0.75</v>
      </c>
      <c r="S20" s="31">
        <f>+R20</f>
        <v>0.75</v>
      </c>
      <c r="T20" s="42">
        <v>1.1661999999999999</v>
      </c>
      <c r="U20" s="40">
        <f>+T20/R20</f>
        <v>1.5549333333333333</v>
      </c>
      <c r="V20" s="22" t="s">
        <v>27</v>
      </c>
      <c r="W20" s="15" t="s">
        <v>41</v>
      </c>
      <c r="X20" s="12" t="s">
        <v>81</v>
      </c>
      <c r="Y20" s="1"/>
      <c r="Z20" s="1"/>
      <c r="AA20" s="1"/>
      <c r="AB20" s="1"/>
      <c r="AC20" s="1"/>
      <c r="AD20" s="2"/>
    </row>
    <row r="21" spans="1:30" ht="43.5" x14ac:dyDescent="0.35">
      <c r="A21" s="14" t="s">
        <v>82</v>
      </c>
      <c r="B21" s="33" t="s">
        <v>6</v>
      </c>
      <c r="C21" s="10" t="s">
        <v>27</v>
      </c>
      <c r="D21" s="10" t="s">
        <v>27</v>
      </c>
      <c r="E21" s="10" t="s">
        <v>27</v>
      </c>
      <c r="F21" s="10" t="s">
        <v>27</v>
      </c>
      <c r="G21" s="10"/>
      <c r="H21" s="10"/>
      <c r="I21" s="10"/>
      <c r="J21" s="10" t="s">
        <v>27</v>
      </c>
      <c r="K21" s="10" t="s">
        <v>27</v>
      </c>
      <c r="L21" s="28" t="s">
        <v>27</v>
      </c>
      <c r="M21" s="28" t="s">
        <v>27</v>
      </c>
      <c r="N21" s="28" t="s">
        <v>27</v>
      </c>
      <c r="O21" s="28" t="s">
        <v>27</v>
      </c>
      <c r="P21" s="28" t="s">
        <v>27</v>
      </c>
      <c r="Q21" s="28" t="s">
        <v>27</v>
      </c>
      <c r="R21" s="28" t="s">
        <v>27</v>
      </c>
      <c r="S21" s="28" t="s">
        <v>27</v>
      </c>
      <c r="T21" s="41"/>
      <c r="U21" s="40" t="e">
        <f>+T21/R21</f>
        <v>#VALUE!</v>
      </c>
      <c r="V21" s="22" t="s">
        <v>27</v>
      </c>
      <c r="W21" s="29" t="s">
        <v>27</v>
      </c>
      <c r="X21" s="10" t="s">
        <v>27</v>
      </c>
      <c r="Y21" s="1"/>
      <c r="Z21" s="1"/>
      <c r="AA21" s="1"/>
      <c r="AB21" s="1"/>
      <c r="AC21" s="1"/>
    </row>
    <row r="22" spans="1:30" ht="166.5" x14ac:dyDescent="0.35">
      <c r="A22" s="14" t="s">
        <v>82</v>
      </c>
      <c r="B22" s="3" t="s">
        <v>3</v>
      </c>
      <c r="C22" s="11" t="s">
        <v>83</v>
      </c>
      <c r="D22" s="10" t="s">
        <v>27</v>
      </c>
      <c r="E22" s="10" t="s">
        <v>27</v>
      </c>
      <c r="F22" s="10" t="s">
        <v>27</v>
      </c>
      <c r="G22" s="10"/>
      <c r="H22" s="10"/>
      <c r="I22" s="10"/>
      <c r="J22" s="11" t="s">
        <v>85</v>
      </c>
      <c r="K22" s="11" t="s">
        <v>102</v>
      </c>
      <c r="L22" s="20" t="s">
        <v>84</v>
      </c>
      <c r="M22" s="30" t="s">
        <v>71</v>
      </c>
      <c r="N22" s="17" t="s">
        <v>72</v>
      </c>
      <c r="O22" s="17" t="s">
        <v>0</v>
      </c>
      <c r="P22" s="17" t="s">
        <v>2</v>
      </c>
      <c r="Q22" s="17">
        <v>10.74</v>
      </c>
      <c r="R22" s="28" t="s">
        <v>114</v>
      </c>
      <c r="S22" s="28" t="s">
        <v>27</v>
      </c>
      <c r="T22" s="43" t="s">
        <v>113</v>
      </c>
      <c r="U22" s="43" t="s">
        <v>113</v>
      </c>
      <c r="V22" s="22" t="s">
        <v>27</v>
      </c>
      <c r="W22" s="15" t="s">
        <v>86</v>
      </c>
      <c r="X22" s="8" t="s">
        <v>34</v>
      </c>
      <c r="Z22" s="1"/>
      <c r="AA22" s="1"/>
      <c r="AB22" s="1"/>
      <c r="AC22" s="1"/>
    </row>
    <row r="23" spans="1:30" ht="166.5" x14ac:dyDescent="0.35">
      <c r="A23" s="14" t="s">
        <v>82</v>
      </c>
      <c r="B23" s="13" t="s">
        <v>4</v>
      </c>
      <c r="C23" s="11" t="s">
        <v>83</v>
      </c>
      <c r="D23" s="11" t="s">
        <v>87</v>
      </c>
      <c r="E23" s="10" t="s">
        <v>27</v>
      </c>
      <c r="F23" s="10" t="s">
        <v>27</v>
      </c>
      <c r="G23" s="10"/>
      <c r="H23" s="10"/>
      <c r="I23" s="10"/>
      <c r="J23" s="11" t="s">
        <v>85</v>
      </c>
      <c r="K23" s="11" t="s">
        <v>102</v>
      </c>
      <c r="L23" s="20" t="s">
        <v>88</v>
      </c>
      <c r="M23" s="30" t="s">
        <v>55</v>
      </c>
      <c r="N23" s="17" t="s">
        <v>1</v>
      </c>
      <c r="O23" s="17" t="s">
        <v>0</v>
      </c>
      <c r="P23" s="17" t="s">
        <v>2</v>
      </c>
      <c r="Q23" s="35">
        <v>4.3499999999999997E-2</v>
      </c>
      <c r="R23" s="32">
        <v>0.1111</v>
      </c>
      <c r="S23" s="28" t="s">
        <v>27</v>
      </c>
      <c r="T23" s="42">
        <v>0.18840000000000001</v>
      </c>
      <c r="U23" s="40">
        <f t="shared" ref="U23:U30" si="1">+T23/R23</f>
        <v>1.6957695769576957</v>
      </c>
      <c r="V23" s="22" t="s">
        <v>27</v>
      </c>
      <c r="W23" s="15" t="s">
        <v>41</v>
      </c>
      <c r="X23" s="12" t="s">
        <v>89</v>
      </c>
      <c r="Y23" s="1"/>
      <c r="Z23" s="1"/>
      <c r="AA23" s="1"/>
      <c r="AB23" s="1"/>
      <c r="AC23" s="1"/>
    </row>
    <row r="24" spans="1:30" ht="185" x14ac:dyDescent="0.35">
      <c r="A24" s="14" t="s">
        <v>82</v>
      </c>
      <c r="B24" s="48" t="s">
        <v>5</v>
      </c>
      <c r="C24" s="11" t="s">
        <v>83</v>
      </c>
      <c r="D24" s="11" t="s">
        <v>87</v>
      </c>
      <c r="E24" s="9" t="s">
        <v>91</v>
      </c>
      <c r="F24" s="10" t="s">
        <v>92</v>
      </c>
      <c r="G24" s="10">
        <v>2</v>
      </c>
      <c r="H24" s="10">
        <v>5</v>
      </c>
      <c r="I24" s="10">
        <v>6</v>
      </c>
      <c r="J24" s="11" t="s">
        <v>85</v>
      </c>
      <c r="K24" s="11" t="s">
        <v>102</v>
      </c>
      <c r="L24" s="21" t="s">
        <v>108</v>
      </c>
      <c r="M24" s="30" t="s">
        <v>31</v>
      </c>
      <c r="N24" s="17" t="s">
        <v>93</v>
      </c>
      <c r="O24" s="17" t="s">
        <v>0</v>
      </c>
      <c r="P24" s="17" t="s">
        <v>2</v>
      </c>
      <c r="Q24" s="17">
        <v>23</v>
      </c>
      <c r="R24" s="28">
        <v>45</v>
      </c>
      <c r="S24" s="28" t="s">
        <v>27</v>
      </c>
      <c r="T24" s="41">
        <v>69</v>
      </c>
      <c r="U24" s="40">
        <f t="shared" si="1"/>
        <v>1.5333333333333334</v>
      </c>
      <c r="V24" s="22" t="s">
        <v>27</v>
      </c>
      <c r="W24" s="15" t="s">
        <v>41</v>
      </c>
      <c r="X24" s="12" t="s">
        <v>90</v>
      </c>
      <c r="Y24" s="1"/>
      <c r="Z24" s="1"/>
      <c r="AA24" s="1"/>
      <c r="AB24" s="1"/>
      <c r="AC24" s="1"/>
    </row>
    <row r="25" spans="1:30" ht="185" x14ac:dyDescent="0.35">
      <c r="A25" s="14" t="s">
        <v>82</v>
      </c>
      <c r="B25" s="49"/>
      <c r="C25" s="11" t="s">
        <v>83</v>
      </c>
      <c r="D25" s="11" t="s">
        <v>87</v>
      </c>
      <c r="E25" s="9" t="s">
        <v>91</v>
      </c>
      <c r="F25" s="10" t="s">
        <v>92</v>
      </c>
      <c r="G25" s="10">
        <v>2</v>
      </c>
      <c r="H25" s="10">
        <v>5</v>
      </c>
      <c r="I25" s="10">
        <v>6</v>
      </c>
      <c r="J25" s="11" t="s">
        <v>85</v>
      </c>
      <c r="K25" s="11" t="s">
        <v>102</v>
      </c>
      <c r="L25" s="21" t="s">
        <v>107</v>
      </c>
      <c r="M25" s="30" t="s">
        <v>31</v>
      </c>
      <c r="N25" s="17" t="s">
        <v>94</v>
      </c>
      <c r="O25" s="17" t="s">
        <v>0</v>
      </c>
      <c r="P25" s="17" t="s">
        <v>2</v>
      </c>
      <c r="Q25" s="17">
        <v>56</v>
      </c>
      <c r="R25" s="28">
        <v>78</v>
      </c>
      <c r="S25" s="28" t="s">
        <v>27</v>
      </c>
      <c r="T25" s="41">
        <v>55</v>
      </c>
      <c r="U25" s="40">
        <f t="shared" si="1"/>
        <v>0.70512820512820518</v>
      </c>
      <c r="V25" s="22" t="s">
        <v>27</v>
      </c>
      <c r="W25" s="15" t="s">
        <v>41</v>
      </c>
      <c r="X25" s="12" t="s">
        <v>90</v>
      </c>
      <c r="Y25" s="1"/>
      <c r="Z25" s="1"/>
      <c r="AA25" s="1"/>
      <c r="AB25" s="1"/>
      <c r="AC25" s="1"/>
    </row>
    <row r="26" spans="1:30" ht="128.4" customHeight="1" x14ac:dyDescent="0.35">
      <c r="A26" s="14" t="s">
        <v>82</v>
      </c>
      <c r="B26" s="49"/>
      <c r="C26" s="11" t="s">
        <v>83</v>
      </c>
      <c r="D26" s="11" t="s">
        <v>87</v>
      </c>
      <c r="E26" s="9" t="s">
        <v>91</v>
      </c>
      <c r="F26" s="10" t="s">
        <v>92</v>
      </c>
      <c r="G26" s="10">
        <v>2</v>
      </c>
      <c r="H26" s="10">
        <v>5</v>
      </c>
      <c r="I26" s="10">
        <v>6</v>
      </c>
      <c r="J26" s="11" t="s">
        <v>85</v>
      </c>
      <c r="K26" s="11" t="s">
        <v>102</v>
      </c>
      <c r="L26" s="21" t="s">
        <v>106</v>
      </c>
      <c r="M26" s="30" t="s">
        <v>31</v>
      </c>
      <c r="N26" s="17" t="s">
        <v>95</v>
      </c>
      <c r="O26" s="17" t="s">
        <v>0</v>
      </c>
      <c r="P26" s="17" t="s">
        <v>2</v>
      </c>
      <c r="Q26" s="17">
        <v>0.35</v>
      </c>
      <c r="R26" s="28">
        <v>0.6</v>
      </c>
      <c r="S26" s="28" t="s">
        <v>27</v>
      </c>
      <c r="T26" s="41">
        <v>0.46</v>
      </c>
      <c r="U26" s="40">
        <f t="shared" si="1"/>
        <v>0.76666666666666672</v>
      </c>
      <c r="V26" s="22" t="s">
        <v>27</v>
      </c>
      <c r="W26" s="15" t="s">
        <v>41</v>
      </c>
      <c r="X26" s="12" t="s">
        <v>90</v>
      </c>
      <c r="Y26" s="1"/>
      <c r="Z26" s="1"/>
      <c r="AA26" s="1"/>
      <c r="AB26" s="1"/>
      <c r="AC26" s="1"/>
    </row>
    <row r="27" spans="1:30" ht="134.4" customHeight="1" x14ac:dyDescent="0.35">
      <c r="A27" s="14" t="s">
        <v>82</v>
      </c>
      <c r="B27" s="49"/>
      <c r="C27" s="11" t="s">
        <v>83</v>
      </c>
      <c r="D27" s="11" t="s">
        <v>87</v>
      </c>
      <c r="E27" s="9" t="s">
        <v>99</v>
      </c>
      <c r="F27" s="10" t="s">
        <v>100</v>
      </c>
      <c r="G27" s="10">
        <v>3</v>
      </c>
      <c r="H27" s="10">
        <v>8</v>
      </c>
      <c r="I27" s="10">
        <v>1</v>
      </c>
      <c r="J27" s="11" t="s">
        <v>85</v>
      </c>
      <c r="K27" s="11" t="s">
        <v>102</v>
      </c>
      <c r="L27" s="21" t="s">
        <v>105</v>
      </c>
      <c r="M27" s="30" t="s">
        <v>55</v>
      </c>
      <c r="N27" s="17" t="s">
        <v>101</v>
      </c>
      <c r="O27" s="17" t="s">
        <v>0</v>
      </c>
      <c r="P27" s="17" t="s">
        <v>2</v>
      </c>
      <c r="Q27" s="35">
        <v>0.39510000000000001</v>
      </c>
      <c r="R27" s="32">
        <v>0.44159999999999999</v>
      </c>
      <c r="S27" s="28" t="s">
        <v>27</v>
      </c>
      <c r="T27" s="46">
        <v>0.47299999999999998</v>
      </c>
      <c r="U27" s="40">
        <f t="shared" si="1"/>
        <v>1.0711050724637681</v>
      </c>
      <c r="V27" s="22" t="s">
        <v>27</v>
      </c>
      <c r="W27" s="15" t="s">
        <v>41</v>
      </c>
      <c r="X27" s="12" t="s">
        <v>90</v>
      </c>
      <c r="Y27" s="1"/>
      <c r="Z27" s="1"/>
      <c r="AA27" s="1"/>
      <c r="AB27" s="1"/>
      <c r="AC27" s="1"/>
    </row>
    <row r="28" spans="1:30" ht="97.25" customHeight="1" x14ac:dyDescent="0.35">
      <c r="A28" s="14" t="s">
        <v>82</v>
      </c>
      <c r="B28" s="49"/>
      <c r="C28" s="11" t="s">
        <v>83</v>
      </c>
      <c r="D28" s="11" t="s">
        <v>87</v>
      </c>
      <c r="E28" s="9" t="s">
        <v>99</v>
      </c>
      <c r="F28" s="10" t="s">
        <v>100</v>
      </c>
      <c r="G28" s="10">
        <v>3</v>
      </c>
      <c r="H28" s="10">
        <v>8</v>
      </c>
      <c r="I28" s="10">
        <v>1</v>
      </c>
      <c r="J28" s="11" t="s">
        <v>85</v>
      </c>
      <c r="K28" s="11" t="s">
        <v>102</v>
      </c>
      <c r="L28" s="21" t="s">
        <v>104</v>
      </c>
      <c r="M28" s="30" t="s">
        <v>55</v>
      </c>
      <c r="N28" s="17" t="s">
        <v>101</v>
      </c>
      <c r="O28" s="17" t="s">
        <v>0</v>
      </c>
      <c r="P28" s="17" t="s">
        <v>2</v>
      </c>
      <c r="Q28" s="39">
        <v>0.45</v>
      </c>
      <c r="R28" s="32">
        <v>0.72729999999999995</v>
      </c>
      <c r="S28" s="28" t="s">
        <v>27</v>
      </c>
      <c r="T28" s="46">
        <v>0.83699999999999997</v>
      </c>
      <c r="U28" s="40">
        <f t="shared" si="1"/>
        <v>1.1508318438058573</v>
      </c>
      <c r="V28" s="22" t="s">
        <v>27</v>
      </c>
      <c r="W28" s="15" t="s">
        <v>41</v>
      </c>
      <c r="X28" s="12" t="s">
        <v>90</v>
      </c>
      <c r="Y28" s="1"/>
      <c r="Z28" s="1"/>
      <c r="AA28" s="1"/>
      <c r="AB28" s="1"/>
      <c r="AC28" s="1"/>
    </row>
    <row r="29" spans="1:30" ht="115.25" customHeight="1" x14ac:dyDescent="0.35">
      <c r="A29" s="14" t="s">
        <v>82</v>
      </c>
      <c r="B29" s="49"/>
      <c r="C29" s="11" t="s">
        <v>83</v>
      </c>
      <c r="D29" s="11" t="s">
        <v>87</v>
      </c>
      <c r="E29" s="9" t="s">
        <v>99</v>
      </c>
      <c r="F29" s="10" t="s">
        <v>100</v>
      </c>
      <c r="G29" s="10">
        <v>3</v>
      </c>
      <c r="H29" s="10">
        <v>8</v>
      </c>
      <c r="I29" s="10">
        <v>1</v>
      </c>
      <c r="J29" s="11" t="s">
        <v>85</v>
      </c>
      <c r="K29" s="11" t="s">
        <v>102</v>
      </c>
      <c r="L29" s="21" t="s">
        <v>103</v>
      </c>
      <c r="M29" s="30" t="s">
        <v>55</v>
      </c>
      <c r="N29" s="17" t="s">
        <v>101</v>
      </c>
      <c r="O29" s="17" t="s">
        <v>0</v>
      </c>
      <c r="P29" s="17" t="s">
        <v>2</v>
      </c>
      <c r="Q29" s="35">
        <v>0.1012</v>
      </c>
      <c r="R29" s="32">
        <v>0.2203</v>
      </c>
      <c r="S29" s="28" t="s">
        <v>27</v>
      </c>
      <c r="T29" s="42">
        <v>0.55830000000000002</v>
      </c>
      <c r="U29" s="40">
        <f t="shared" si="1"/>
        <v>2.5342714480254198</v>
      </c>
      <c r="V29" s="22" t="s">
        <v>27</v>
      </c>
      <c r="W29" s="15" t="s">
        <v>41</v>
      </c>
      <c r="X29" s="12" t="s">
        <v>90</v>
      </c>
      <c r="Y29" s="1"/>
      <c r="Z29" s="1"/>
      <c r="AA29" s="1"/>
      <c r="AB29" s="1"/>
      <c r="AC29" s="1"/>
    </row>
    <row r="30" spans="1:30" ht="101" customHeight="1" x14ac:dyDescent="0.35">
      <c r="A30" s="14" t="s">
        <v>82</v>
      </c>
      <c r="B30" s="50"/>
      <c r="C30" s="11" t="s">
        <v>83</v>
      </c>
      <c r="D30" s="11" t="s">
        <v>87</v>
      </c>
      <c r="E30" s="9" t="s">
        <v>96</v>
      </c>
      <c r="F30" s="10" t="s">
        <v>97</v>
      </c>
      <c r="G30" s="10">
        <v>2</v>
      </c>
      <c r="H30" s="10">
        <v>5</v>
      </c>
      <c r="I30" s="10">
        <v>6</v>
      </c>
      <c r="J30" s="11" t="s">
        <v>85</v>
      </c>
      <c r="K30" s="11" t="s">
        <v>102</v>
      </c>
      <c r="L30" s="21" t="s">
        <v>98</v>
      </c>
      <c r="M30" s="30" t="s">
        <v>31</v>
      </c>
      <c r="N30" s="17" t="s">
        <v>57</v>
      </c>
      <c r="O30" s="17" t="s">
        <v>0</v>
      </c>
      <c r="P30" s="17" t="s">
        <v>2</v>
      </c>
      <c r="Q30" s="36">
        <v>2487</v>
      </c>
      <c r="R30" s="38">
        <v>3499</v>
      </c>
      <c r="S30" s="28" t="s">
        <v>27</v>
      </c>
      <c r="T30" s="45">
        <v>2480</v>
      </c>
      <c r="U30" s="40">
        <f t="shared" si="1"/>
        <v>0.70877393541011713</v>
      </c>
      <c r="V30" s="22" t="s">
        <v>27</v>
      </c>
      <c r="W30" s="15" t="s">
        <v>41</v>
      </c>
      <c r="X30" s="12" t="s">
        <v>90</v>
      </c>
      <c r="Y30" s="1"/>
      <c r="Z30" s="1"/>
      <c r="AA30" s="1"/>
      <c r="AB30" s="1"/>
      <c r="AC30" s="1"/>
    </row>
    <row r="31" spans="1:30" ht="80.400000000000006" customHeight="1" x14ac:dyDescent="0.35">
      <c r="A31" s="14" t="s">
        <v>82</v>
      </c>
      <c r="B31" s="3" t="s">
        <v>6</v>
      </c>
      <c r="C31" s="10" t="s">
        <v>27</v>
      </c>
      <c r="D31" s="10" t="s">
        <v>27</v>
      </c>
      <c r="E31" s="10" t="s">
        <v>27</v>
      </c>
      <c r="F31" s="10" t="s">
        <v>27</v>
      </c>
      <c r="G31" s="10"/>
      <c r="H31" s="10"/>
      <c r="I31" s="10"/>
      <c r="J31" s="10" t="s">
        <v>27</v>
      </c>
      <c r="K31" s="10" t="s">
        <v>27</v>
      </c>
      <c r="L31" s="28" t="s">
        <v>27</v>
      </c>
      <c r="M31" s="28" t="s">
        <v>27</v>
      </c>
      <c r="N31" s="28" t="s">
        <v>27</v>
      </c>
      <c r="O31" s="28" t="s">
        <v>27</v>
      </c>
      <c r="P31" s="28" t="s">
        <v>27</v>
      </c>
      <c r="Q31" s="28" t="s">
        <v>27</v>
      </c>
      <c r="R31" s="28" t="s">
        <v>27</v>
      </c>
      <c r="S31" s="28" t="s">
        <v>27</v>
      </c>
      <c r="T31" s="41" t="s">
        <v>27</v>
      </c>
      <c r="U31" s="41" t="s">
        <v>27</v>
      </c>
      <c r="V31" s="22" t="s">
        <v>27</v>
      </c>
      <c r="W31" s="29" t="s">
        <v>27</v>
      </c>
      <c r="X31" s="10" t="s">
        <v>27</v>
      </c>
      <c r="Y31" s="1"/>
      <c r="Z31" s="1"/>
      <c r="AA31" s="1"/>
      <c r="AB31" s="1"/>
      <c r="AC31" s="1"/>
    </row>
  </sheetData>
  <autoFilter ref="A2:AC31" xr:uid="{00000000-0009-0000-0000-000000000000}"/>
  <mergeCells count="4">
    <mergeCell ref="B18:B20"/>
    <mergeCell ref="B24:B30"/>
    <mergeCell ref="B5:B14"/>
    <mergeCell ref="A1:AC1"/>
  </mergeCells>
  <pageMargins left="0.70866141732283472" right="0.70866141732283472" top="0.74803149606299213" bottom="0.74803149606299213" header="0.31496062992125984" footer="0.31496062992125984"/>
  <pageSetup scale="21"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vt:lpstr>
      <vt:lpstr>Formato!Área_de_impresión</vt:lpstr>
      <vt:lpstr>Formato!Títulos_a_imprimir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Lupita Rojas Villegas</dc:creator>
  <cp:lastModifiedBy>69RM162</cp:lastModifiedBy>
  <cp:lastPrinted>2017-10-11T16:51:19Z</cp:lastPrinted>
  <dcterms:created xsi:type="dcterms:W3CDTF">2015-11-24T21:30:41Z</dcterms:created>
  <dcterms:modified xsi:type="dcterms:W3CDTF">2018-01-29T21:03:16Z</dcterms:modified>
</cp:coreProperties>
</file>