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\Desktop\ALEJANDRO TRABAJO\2018\ASEG\2018\4to Trimestre\Originales\"/>
    </mc:Choice>
  </mc:AlternateContent>
  <xr:revisionPtr revIDLastSave="0" documentId="13_ncr:1_{78A49E59-7E91-4330-835A-A9B5C809CA30}" xr6:coauthVersionLast="36" xr6:coauthVersionMax="36" xr10:uidLastSave="{00000000-0000-0000-0000-000000000000}"/>
  <bookViews>
    <workbookView xWindow="0" yWindow="0" windowWidth="5085" windowHeight="8550" xr2:uid="{00000000-000D-0000-FFFF-FFFF00000000}"/>
  </bookViews>
  <sheets>
    <sheet name="EA" sheetId="1" r:id="rId1"/>
  </sheets>
  <definedNames>
    <definedName name="_xlnm._FilterDatabase" localSheetId="0" hidden="1">EA!$B$3:$D$62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3" i="1" l="1"/>
  <c r="C50" i="1" l="1"/>
  <c r="C30" i="1"/>
  <c r="C26" i="1"/>
  <c r="C16" i="1"/>
  <c r="C13" i="1"/>
  <c r="C4" i="1"/>
  <c r="D50" i="1"/>
  <c r="D30" i="1"/>
  <c r="D26" i="1"/>
  <c r="D16" i="1"/>
  <c r="D4" i="1"/>
  <c r="C60" i="1" l="1"/>
  <c r="D60" i="1"/>
  <c r="D23" i="1"/>
  <c r="C23" i="1"/>
  <c r="C62" i="1" l="1"/>
  <c r="D62" i="1"/>
</calcChain>
</file>

<file path=xl/sharedStrings.xml><?xml version="1.0" encoding="utf-8"?>
<sst xmlns="http://schemas.openxmlformats.org/spreadsheetml/2006/main" count="58" uniqueCount="57">
  <si>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</si>
  <si>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</si>
  <si>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</si>
  <si>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</si>
  <si>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</si>
  <si>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</si>
  <si>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</si>
  <si>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</si>
  <si>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</si>
  <si>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</si>
  <si>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</si>
  <si>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</si>
  <si>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</si>
  <si>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</si>
  <si>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</si>
  <si>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Transferencias, Asignaciones, Subsidios y Otras ayudas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</si>
  <si>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</si>
  <si>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</si>
  <si>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</si>
  <si>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</si>
  <si>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</si>
  <si>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</si>
  <si>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</si>
  <si>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</si>
  <si>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</si>
  <si>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</si>
  <si>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</si>
  <si>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</si>
  <si>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</si>
  <si>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</si>
  <si>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</si>
  <si>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</si>
  <si>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</si>
  <si>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</si>
  <si>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</si>
  <si>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</si>
  <si>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</si>
  <si>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</si>
  <si>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</si>
  <si>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</si>
  <si>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</si>
  <si>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</si>
  <si>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</si>
  <si>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</si>
  <si>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Productos de Tipo Corriente</t>
  </si>
  <si>
    <t>Resultados del Ejercicio (Ahorro/Desahorro)</t>
  </si>
  <si>
    <t>Ingresos de la Gestión:</t>
  </si>
  <si>
    <t>Transferencias, Asignaciones, Subsidios Y Otras Ayudas</t>
  </si>
  <si>
    <t>Inversión Pública</t>
  </si>
  <si>
    <t>Participaciones, Aportaciones, Transferencias, Asignaciones, Subsidios y Otras Ayudas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</si>
  <si>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</si>
  <si>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</si>
  <si>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</si>
  <si>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</si>
  <si>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</si>
  <si>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Universidad de Guanajuato
Estado de Actividades
Del 01 de enero al 31 de diciembre del 2018 y 2017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</si>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</sst>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1" fillId="0" borderId="0"/>
    <xf numFmtId="43" fontId="10" fillId="0" borderId="0" applyFont="0" applyFill="0" applyBorder="0" applyAlignment="0" applyProtection="0"/>
  </cellStyleXfs>
  <cellXfs count="39">
    <xf numFmtId="0" fontId="0" fillId="0" borderId="0" xfId="0"/>
    <xf numFmtId="4" fontId="4" fillId="0" borderId="0" xfId="8" applyNumberFormat="1" applyFont="1" applyFill="1" applyBorder="1" applyProtection="1"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vertical="top" wrapText="1"/>
      <protection locked="0"/>
    </xf>
    <xf numFmtId="4" fontId="4" fillId="0" borderId="0" xfId="8" applyNumberFormat="1" applyFont="1" applyFill="1" applyBorder="1" applyAlignment="1" applyProtection="1">
      <alignment vertical="top" wrapText="1"/>
      <protection locked="0"/>
    </xf>
    <xf numFmtId="4" fontId="4" fillId="0" borderId="1" xfId="8" applyNumberFormat="1" applyFont="1" applyFill="1" applyBorder="1" applyProtection="1">
      <protection locked="0"/>
    </xf>
    <xf numFmtId="0" fontId="3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1" xfId="8" applyFont="1" applyFill="1" applyBorder="1" applyAlignment="1" applyProtection="1">
      <alignment horizontal="center" vertical="center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4" fontId="3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1" xfId="8" applyNumberFormat="1" applyFont="1" applyFill="1" applyBorder="1" applyAlignment="1" applyProtection="1">
      <alignment vertical="top"/>
      <protection locked="0"/>
    </xf>
    <xf numFmtId="4" fontId="4" fillId="0" borderId="2" xfId="8" applyNumberFormat="1" applyFont="1" applyFill="1" applyBorder="1" applyAlignment="1" applyProtection="1">
      <alignment vertical="top" wrapText="1"/>
      <protection locked="0"/>
    </xf>
    <xf numFmtId="4" fontId="4" fillId="0" borderId="3" xfId="8" applyNumberFormat="1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/>
      <protection locked="0"/>
    </xf>
    <xf numFmtId="0" fontId="4" fillId="0" borderId="7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center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4" fillId="0" borderId="0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4" fillId="0" borderId="8" xfId="8" applyFont="1" applyFill="1" applyBorder="1" applyAlignment="1" applyProtection="1">
      <alignment vertical="top"/>
      <protection locked="0"/>
    </xf>
    <xf numFmtId="0" fontId="4" fillId="0" borderId="2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center" vertical="center" wrapText="1"/>
      <protection locked="0"/>
    </xf>
    <xf numFmtId="0" fontId="8" fillId="0" borderId="1" xfId="8" applyFont="1" applyFill="1" applyBorder="1" applyAlignment="1" applyProtection="1">
      <alignment horizontal="center" vertical="center" wrapText="1"/>
      <protection locked="0"/>
    </xf>
    <xf numFmtId="0" fontId="9" fillId="3" borderId="0" xfId="16" applyFont="1" applyFill="1" applyBorder="1" applyAlignment="1">
      <alignment vertical="center"/>
    </xf>
    <xf numFmtId="4" fontId="4" fillId="0" borderId="0" xfId="2" applyNumberFormat="1" applyFont="1" applyFill="1" applyBorder="1" applyAlignment="1" applyProtection="1">
      <alignment vertical="top" wrapText="1"/>
      <protection locked="0"/>
    </xf>
    <xf numFmtId="4" fontId="4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1" xfId="8" applyNumberFormat="1" applyFont="1" applyFill="1" applyBorder="1" applyAlignment="1" applyProtection="1">
      <alignment vertical="top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2" borderId="5" xfId="8" applyFont="1" applyFill="1" applyBorder="1" applyAlignment="1" applyProtection="1">
      <alignment horizontal="center" vertical="center"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3" fontId="9" fillId="3" borderId="0" xfId="17" applyNumberFormat="1" applyFont="1" applyFill="1" applyBorder="1" applyAlignment="1" applyProtection="1">
      <alignment vertical="top"/>
      <protection locked="0"/>
    </xf>
    <xf numFmtId="3" fontId="9" fillId="3" borderId="1" xfId="17" applyNumberFormat="1" applyFont="1" applyFill="1" applyBorder="1" applyAlignment="1" applyProtection="1">
      <alignment vertical="top"/>
      <protection locked="0"/>
    </xf>
  </cellXfs>
  <cellStyles count="18">
    <cellStyle name="Euro" xfId="1" xr:uid="{00000000-0005-0000-0000-000000000000}"/>
    <cellStyle name="Millares" xfId="17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7" xfId="16" xr:uid="{784ACA55-609C-4207-A713-04FA2C7B15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72</xdr:row>
      <xdr:rowOff>123825</xdr:rowOff>
    </xdr:from>
    <xdr:to>
      <xdr:col>1</xdr:col>
      <xdr:colOff>3333750</xdr:colOff>
      <xdr:row>77</xdr:row>
      <xdr:rowOff>47625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5A6F6BF-B030-4E43-B8A3-B57ABC5C9CB1}"/>
            </a:ext>
          </a:extLst>
        </xdr:cNvPr>
        <xdr:cNvSpPr txBox="1"/>
      </xdr:nvSpPr>
      <xdr:spPr>
        <a:xfrm>
          <a:off x="9525" y="10925175"/>
          <a:ext cx="3429000" cy="638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Secretario</a:t>
          </a:r>
          <a:r>
            <a:rPr lang="es-MX" sz="1100" baseline="0"/>
            <a:t> de Gestión y Desarrollo</a:t>
          </a:r>
        </a:p>
        <a:p>
          <a:pPr algn="ctr"/>
          <a:r>
            <a:rPr lang="es-MX" sz="1100" baseline="0"/>
            <a:t>Dr. Jorge Alberto Romero Hidalgo</a:t>
          </a:r>
          <a:endParaRPr lang="es-MX" sz="1100"/>
        </a:p>
      </xdr:txBody>
    </xdr:sp>
    <xdr:clientData/>
  </xdr:twoCellAnchor>
  <xdr:twoCellAnchor>
    <xdr:from>
      <xdr:col>1</xdr:col>
      <xdr:colOff>4676775</xdr:colOff>
      <xdr:row>72</xdr:row>
      <xdr:rowOff>133350</xdr:rowOff>
    </xdr:from>
    <xdr:to>
      <xdr:col>3</xdr:col>
      <xdr:colOff>1471799</xdr:colOff>
      <xdr:row>77</xdr:row>
      <xdr:rowOff>38100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D45D1B5-E7EE-4520-B2A9-C64A49F28DDE}"/>
            </a:ext>
          </a:extLst>
        </xdr:cNvPr>
        <xdr:cNvSpPr txBox="1"/>
      </xdr:nvSpPr>
      <xdr:spPr>
        <a:xfrm>
          <a:off x="4781550" y="10991850"/>
          <a:ext cx="3176774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Director</a:t>
          </a:r>
          <a:r>
            <a:rPr lang="es-MX" sz="1100" baseline="0"/>
            <a:t> de Recursos Financieros</a:t>
          </a:r>
        </a:p>
        <a:p>
          <a:pPr algn="ctr"/>
          <a:r>
            <a:rPr lang="es-MX" sz="1100" baseline="0"/>
            <a:t>C.P. Pedro Rocha Montalvo</a:t>
          </a:r>
          <a:endParaRPr lang="es-MX" sz="1100"/>
        </a:p>
      </xdr:txBody>
    </xdr:sp>
    <xdr:clientData/>
  </xdr:twoCellAnchor>
  <xdr:twoCellAnchor>
    <xdr:from>
      <xdr:col>1</xdr:col>
      <xdr:colOff>85724</xdr:colOff>
      <xdr:row>72</xdr:row>
      <xdr:rowOff>104775</xdr:rowOff>
    </xdr:from>
    <xdr:to>
      <xdr:col>1</xdr:col>
      <xdr:colOff>3267074</xdr:colOff>
      <xdr:row>72</xdr:row>
      <xdr:rowOff>114300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F3BB10AC-7CEA-455E-821E-768D585553B6}"/>
            </a:ext>
          </a:extLst>
        </xdr:cNvPr>
        <xdr:cNvCxnSpPr/>
      </xdr:nvCxnSpPr>
      <xdr:spPr>
        <a:xfrm flipV="1">
          <a:off x="190499" y="10963275"/>
          <a:ext cx="31813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4668473</xdr:colOff>
      <xdr:row>72</xdr:row>
      <xdr:rowOff>104775</xdr:rowOff>
    </xdr:from>
    <xdr:to>
      <xdr:col>3</xdr:col>
      <xdr:colOff>1476374</xdr:colOff>
      <xdr:row>72</xdr:row>
      <xdr:rowOff>104775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E622BB98-0C38-4514-BFF9-BE51CFFA7BB3}"/>
            </a:ext>
          </a:extLst>
        </xdr:cNvPr>
        <xdr:cNvCxnSpPr/>
      </xdr:nvCxnSpPr>
      <xdr:spPr>
        <a:xfrm>
          <a:off x="4773248" y="10963275"/>
          <a:ext cx="318965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6"/>
  <sheetViews>
    <sheetView showGridLines="0" tabSelected="1" zoomScaleNormal="100" workbookViewId="0">
      <selection sqref="A1:D1"/>
    </sheetView>
  </sheetViews>
  <sheetFormatPr baseColWidth="10" defaultRowHeight="11.25" x14ac:dyDescent="0.2"/>
  <cols>
    <col min="1" max="1" width="1.83203125" style="2" customWidth="1"/>
    <col min="2" max="2" width="85.83203125" style="4" customWidth="1"/>
    <col min="3" max="4" width="25.83203125" style="5" customWidth="1"/>
    <col min="5" max="16384" width="12" style="2"/>
  </cols>
  <sheetData>
    <row r="1" spans="1:4" ht="39.950000000000003" customHeight="1" x14ac:dyDescent="0.2">
      <c r="A1" s="34" t="s">
        <v>55</v>
      </c>
      <c r="B1" s="35"/>
      <c r="C1" s="35"/>
      <c r="D1" s="36"/>
    </row>
    <row r="2" spans="1:4" x14ac:dyDescent="0.2">
      <c r="A2" s="17"/>
      <c r="B2" s="18"/>
      <c r="C2" s="25">
        <v>2018</v>
      </c>
      <c r="D2" s="26">
        <v>2017</v>
      </c>
    </row>
    <row r="3" spans="1:4" s="3" customFormat="1" x14ac:dyDescent="0.2">
      <c r="A3" s="14" t="s">
        <v>0</v>
      </c>
      <c r="B3" s="19"/>
      <c r="C3" s="7"/>
      <c r="D3" s="8"/>
    </row>
    <row r="4" spans="1:4" x14ac:dyDescent="0.2">
      <c r="A4" s="15" t="s">
        <v>46</v>
      </c>
      <c r="B4" s="20"/>
      <c r="C4" s="30">
        <f>SUM(C5:C12)</f>
        <v>489137449</v>
      </c>
      <c r="D4" s="31">
        <f>SUM(D5:D12)</f>
        <v>463591551</v>
      </c>
    </row>
    <row r="5" spans="1:4" x14ac:dyDescent="0.2">
      <c r="A5" s="17"/>
      <c r="B5" s="21" t="s">
        <v>1</v>
      </c>
      <c r="C5" s="1">
        <v>0</v>
      </c>
      <c r="D5" s="6">
        <v>0</v>
      </c>
    </row>
    <row r="6" spans="1:4" x14ac:dyDescent="0.2">
      <c r="A6" s="17"/>
      <c r="B6" s="21" t="s">
        <v>40</v>
      </c>
      <c r="C6" s="1">
        <v>38236435</v>
      </c>
      <c r="D6" s="6">
        <v>20107182</v>
      </c>
    </row>
    <row r="7" spans="1:4" x14ac:dyDescent="0.2">
      <c r="A7" s="17"/>
      <c r="B7" s="21" t="s">
        <v>11</v>
      </c>
      <c r="C7" s="1">
        <v>0</v>
      </c>
      <c r="D7" s="6">
        <v>0</v>
      </c>
    </row>
    <row r="8" spans="1:4" x14ac:dyDescent="0.2">
      <c r="A8" s="17"/>
      <c r="B8" s="21" t="s">
        <v>2</v>
      </c>
      <c r="C8" s="1">
        <v>0</v>
      </c>
      <c r="D8" s="6">
        <v>0</v>
      </c>
    </row>
    <row r="9" spans="1:4" x14ac:dyDescent="0.2">
      <c r="A9" s="17"/>
      <c r="B9" s="21" t="s">
        <v>44</v>
      </c>
      <c r="C9" s="1">
        <v>67860542</v>
      </c>
      <c r="D9" s="6">
        <v>71735472</v>
      </c>
    </row>
    <row r="10" spans="1:4" x14ac:dyDescent="0.2">
      <c r="A10" s="17"/>
      <c r="B10" s="21" t="s">
        <v>12</v>
      </c>
      <c r="C10" s="1">
        <v>378413457</v>
      </c>
      <c r="D10" s="6">
        <v>368783970</v>
      </c>
    </row>
    <row r="11" spans="1:4" x14ac:dyDescent="0.2">
      <c r="A11" s="17"/>
      <c r="B11" s="21" t="s">
        <v>13</v>
      </c>
      <c r="C11" s="1">
        <v>4627015</v>
      </c>
      <c r="D11" s="6">
        <v>2964927</v>
      </c>
    </row>
    <row r="12" spans="1:4" ht="22.5" x14ac:dyDescent="0.2">
      <c r="A12" s="17"/>
      <c r="B12" s="21" t="s">
        <v>14</v>
      </c>
      <c r="C12" s="28">
        <v>0</v>
      </c>
      <c r="D12" s="29">
        <v>0</v>
      </c>
    </row>
    <row r="13" spans="1:4" x14ac:dyDescent="0.2">
      <c r="A13" s="15" t="s">
        <v>49</v>
      </c>
      <c r="B13" s="19"/>
      <c r="C13" s="32">
        <f>+C14+C15</f>
        <v>2836947147</v>
      </c>
      <c r="D13" s="33">
        <f>+D14+D15</f>
        <v>2704786148</v>
      </c>
    </row>
    <row r="14" spans="1:4" x14ac:dyDescent="0.2">
      <c r="A14" s="17"/>
      <c r="B14" s="21" t="s">
        <v>10</v>
      </c>
      <c r="C14" s="1">
        <v>62601064</v>
      </c>
      <c r="D14" s="6">
        <v>55368137</v>
      </c>
    </row>
    <row r="15" spans="1:4" x14ac:dyDescent="0.2">
      <c r="A15" s="17"/>
      <c r="B15" s="21" t="s">
        <v>15</v>
      </c>
      <c r="C15" s="1">
        <v>2774346083</v>
      </c>
      <c r="D15" s="6">
        <v>2649418011</v>
      </c>
    </row>
    <row r="16" spans="1:4" x14ac:dyDescent="0.2">
      <c r="A16" s="15" t="s">
        <v>50</v>
      </c>
      <c r="B16" s="19"/>
      <c r="C16" s="9">
        <f>+SUM(C17:C21)</f>
        <v>1711638</v>
      </c>
      <c r="D16" s="10">
        <f>+SUM(D17:D21)</f>
        <v>833255</v>
      </c>
    </row>
    <row r="17" spans="1:4" x14ac:dyDescent="0.2">
      <c r="A17" s="17"/>
      <c r="B17" s="21" t="s">
        <v>41</v>
      </c>
      <c r="C17" s="1">
        <v>0</v>
      </c>
      <c r="D17" s="6">
        <v>0</v>
      </c>
    </row>
    <row r="18" spans="1:4" x14ac:dyDescent="0.2">
      <c r="A18" s="17"/>
      <c r="B18" s="21" t="s">
        <v>16</v>
      </c>
      <c r="C18" s="1">
        <v>718943</v>
      </c>
      <c r="D18" s="6">
        <v>0</v>
      </c>
    </row>
    <row r="19" spans="1:4" x14ac:dyDescent="0.2">
      <c r="A19" s="17"/>
      <c r="B19" s="21" t="s">
        <v>17</v>
      </c>
      <c r="C19" s="1">
        <v>0</v>
      </c>
      <c r="D19" s="6">
        <v>0</v>
      </c>
    </row>
    <row r="20" spans="1:4" x14ac:dyDescent="0.2">
      <c r="A20" s="17"/>
      <c r="B20" s="21" t="s">
        <v>18</v>
      </c>
      <c r="C20" s="1">
        <v>0</v>
      </c>
      <c r="D20" s="6">
        <v>0</v>
      </c>
    </row>
    <row r="21" spans="1:4" x14ac:dyDescent="0.2">
      <c r="A21" s="17"/>
      <c r="B21" s="21" t="s">
        <v>19</v>
      </c>
      <c r="C21" s="1">
        <v>992695</v>
      </c>
      <c r="D21" s="6">
        <v>833255</v>
      </c>
    </row>
    <row r="22" spans="1:4" x14ac:dyDescent="0.2">
      <c r="A22" s="17"/>
      <c r="B22" s="21"/>
      <c r="C22" s="1"/>
      <c r="D22" s="6"/>
    </row>
    <row r="23" spans="1:4" x14ac:dyDescent="0.2">
      <c r="A23" s="16" t="s">
        <v>9</v>
      </c>
      <c r="B23" s="22"/>
      <c r="C23" s="9">
        <f>+C4+C13+C16</f>
        <v>3327796234</v>
      </c>
      <c r="D23" s="11">
        <f>+D4+D13+D16</f>
        <v>3169210954</v>
      </c>
    </row>
    <row r="24" spans="1:4" x14ac:dyDescent="0.2">
      <c r="A24" s="17"/>
      <c r="B24" s="19"/>
      <c r="C24" s="9"/>
      <c r="D24" s="11"/>
    </row>
    <row r="25" spans="1:4" s="3" customFormat="1" x14ac:dyDescent="0.2">
      <c r="A25" s="14" t="s">
        <v>8</v>
      </c>
      <c r="B25" s="19"/>
      <c r="C25" s="7"/>
      <c r="D25" s="8"/>
    </row>
    <row r="26" spans="1:4" x14ac:dyDescent="0.2">
      <c r="A26" s="15" t="s">
        <v>51</v>
      </c>
      <c r="B26" s="19"/>
      <c r="C26" s="9">
        <f>+SUM(C27:C29)</f>
        <v>2708054795</v>
      </c>
      <c r="D26" s="10">
        <f>SUM(D27:D29)</f>
        <v>2494221772</v>
      </c>
    </row>
    <row r="27" spans="1:4" x14ac:dyDescent="0.2">
      <c r="A27" s="17"/>
      <c r="B27" s="21" t="s">
        <v>42</v>
      </c>
      <c r="C27" s="1">
        <v>2235633631</v>
      </c>
      <c r="D27" s="6">
        <v>2061509895</v>
      </c>
    </row>
    <row r="28" spans="1:4" x14ac:dyDescent="0.2">
      <c r="A28" s="17"/>
      <c r="B28" s="21" t="s">
        <v>20</v>
      </c>
      <c r="C28" s="1">
        <v>121945653</v>
      </c>
      <c r="D28" s="6">
        <v>105662707</v>
      </c>
    </row>
    <row r="29" spans="1:4" x14ac:dyDescent="0.2">
      <c r="A29" s="17"/>
      <c r="B29" s="21" t="s">
        <v>21</v>
      </c>
      <c r="C29" s="1">
        <v>350475511</v>
      </c>
      <c r="D29" s="6">
        <v>327049170</v>
      </c>
    </row>
    <row r="30" spans="1:4" x14ac:dyDescent="0.2">
      <c r="A30" s="15" t="s">
        <v>47</v>
      </c>
      <c r="B30" s="19"/>
      <c r="C30" s="9">
        <f>SUM(C31:C39)</f>
        <v>472509568</v>
      </c>
      <c r="D30" s="10">
        <f>SUM(D31:D39)</f>
        <v>409663438</v>
      </c>
    </row>
    <row r="31" spans="1:4" x14ac:dyDescent="0.2">
      <c r="A31" s="17"/>
      <c r="B31" s="21" t="s">
        <v>22</v>
      </c>
      <c r="C31" s="1">
        <v>0</v>
      </c>
      <c r="D31" s="6">
        <v>0</v>
      </c>
    </row>
    <row r="32" spans="1:4" x14ac:dyDescent="0.2">
      <c r="A32" s="17"/>
      <c r="B32" s="21" t="s">
        <v>23</v>
      </c>
      <c r="C32" s="1">
        <v>0</v>
      </c>
      <c r="D32" s="6">
        <v>0</v>
      </c>
    </row>
    <row r="33" spans="1:4" x14ac:dyDescent="0.2">
      <c r="A33" s="17"/>
      <c r="B33" s="21" t="s">
        <v>24</v>
      </c>
      <c r="C33" s="1">
        <v>0</v>
      </c>
      <c r="D33" s="6">
        <v>0</v>
      </c>
    </row>
    <row r="34" spans="1:4" x14ac:dyDescent="0.2">
      <c r="A34" s="17"/>
      <c r="B34" s="21" t="s">
        <v>25</v>
      </c>
      <c r="C34" s="1">
        <v>110800464</v>
      </c>
      <c r="D34" s="6">
        <v>85513957</v>
      </c>
    </row>
    <row r="35" spans="1:4" x14ac:dyDescent="0.2">
      <c r="A35" s="17"/>
      <c r="B35" s="21" t="s">
        <v>26</v>
      </c>
      <c r="C35" s="1">
        <v>361609104</v>
      </c>
      <c r="D35" s="6">
        <v>324029481</v>
      </c>
    </row>
    <row r="36" spans="1:4" x14ac:dyDescent="0.2">
      <c r="A36" s="17"/>
      <c r="B36" s="21" t="s">
        <v>27</v>
      </c>
      <c r="C36" s="1">
        <v>0</v>
      </c>
      <c r="D36" s="6">
        <v>0</v>
      </c>
    </row>
    <row r="37" spans="1:4" x14ac:dyDescent="0.2">
      <c r="A37" s="17"/>
      <c r="B37" s="21" t="s">
        <v>28</v>
      </c>
      <c r="C37" s="1">
        <v>0</v>
      </c>
      <c r="D37" s="6">
        <v>0</v>
      </c>
    </row>
    <row r="38" spans="1:4" x14ac:dyDescent="0.2">
      <c r="A38" s="17"/>
      <c r="B38" s="21" t="s">
        <v>6</v>
      </c>
      <c r="C38" s="1">
        <v>100000</v>
      </c>
      <c r="D38" s="6">
        <v>120000</v>
      </c>
    </row>
    <row r="39" spans="1:4" x14ac:dyDescent="0.2">
      <c r="A39" s="17"/>
      <c r="B39" s="21" t="s">
        <v>29</v>
      </c>
      <c r="C39" s="1">
        <v>0</v>
      </c>
      <c r="D39" s="6">
        <v>0</v>
      </c>
    </row>
    <row r="40" spans="1:4" x14ac:dyDescent="0.2">
      <c r="A40" s="15" t="s">
        <v>10</v>
      </c>
      <c r="B40" s="19"/>
      <c r="C40" s="9">
        <v>0</v>
      </c>
      <c r="D40" s="10">
        <v>0</v>
      </c>
    </row>
    <row r="41" spans="1:4" x14ac:dyDescent="0.2">
      <c r="A41" s="17"/>
      <c r="B41" s="21" t="s">
        <v>3</v>
      </c>
      <c r="C41" s="1">
        <v>0</v>
      </c>
      <c r="D41" s="6">
        <v>0</v>
      </c>
    </row>
    <row r="42" spans="1:4" x14ac:dyDescent="0.2">
      <c r="A42" s="17"/>
      <c r="B42" s="21" t="s">
        <v>4</v>
      </c>
      <c r="C42" s="1">
        <v>0</v>
      </c>
      <c r="D42" s="6">
        <v>0</v>
      </c>
    </row>
    <row r="43" spans="1:4" x14ac:dyDescent="0.2">
      <c r="A43" s="17"/>
      <c r="B43" s="21" t="s">
        <v>5</v>
      </c>
      <c r="C43" s="1">
        <v>0</v>
      </c>
      <c r="D43" s="6">
        <v>0</v>
      </c>
    </row>
    <row r="44" spans="1:4" x14ac:dyDescent="0.2">
      <c r="A44" s="15" t="s">
        <v>52</v>
      </c>
      <c r="B44" s="19"/>
      <c r="C44" s="9">
        <v>0</v>
      </c>
      <c r="D44" s="10">
        <v>0</v>
      </c>
    </row>
    <row r="45" spans="1:4" x14ac:dyDescent="0.2">
      <c r="A45" s="17"/>
      <c r="B45" s="21" t="s">
        <v>30</v>
      </c>
      <c r="C45" s="1">
        <v>0</v>
      </c>
      <c r="D45" s="6">
        <v>0</v>
      </c>
    </row>
    <row r="46" spans="1:4" x14ac:dyDescent="0.2">
      <c r="A46" s="17"/>
      <c r="B46" s="21" t="s">
        <v>31</v>
      </c>
      <c r="C46" s="1">
        <v>0</v>
      </c>
      <c r="D46" s="6">
        <v>0</v>
      </c>
    </row>
    <row r="47" spans="1:4" x14ac:dyDescent="0.2">
      <c r="A47" s="17"/>
      <c r="B47" s="21" t="s">
        <v>32</v>
      </c>
      <c r="C47" s="1">
        <v>0</v>
      </c>
      <c r="D47" s="6">
        <v>0</v>
      </c>
    </row>
    <row r="48" spans="1:4" x14ac:dyDescent="0.2">
      <c r="A48" s="17"/>
      <c r="B48" s="21" t="s">
        <v>33</v>
      </c>
      <c r="C48" s="1">
        <v>0</v>
      </c>
      <c r="D48" s="6">
        <v>0</v>
      </c>
    </row>
    <row r="49" spans="1:4" x14ac:dyDescent="0.2">
      <c r="A49" s="17"/>
      <c r="B49" s="21" t="s">
        <v>34</v>
      </c>
      <c r="C49" s="1">
        <v>0</v>
      </c>
      <c r="D49" s="6">
        <v>0</v>
      </c>
    </row>
    <row r="50" spans="1:4" x14ac:dyDescent="0.2">
      <c r="A50" s="15" t="s">
        <v>53</v>
      </c>
      <c r="B50" s="19"/>
      <c r="C50" s="9">
        <f>SUM(C51:C56)</f>
        <v>248100199</v>
      </c>
      <c r="D50" s="10">
        <f>SUM(D51:D56)</f>
        <v>300891619</v>
      </c>
    </row>
    <row r="51" spans="1:4" ht="12" x14ac:dyDescent="0.2">
      <c r="A51" s="17"/>
      <c r="B51" s="21" t="s">
        <v>35</v>
      </c>
      <c r="C51" s="37">
        <v>247351515</v>
      </c>
      <c r="D51" s="38">
        <v>300704369</v>
      </c>
    </row>
    <row r="52" spans="1:4" ht="12" x14ac:dyDescent="0.2">
      <c r="A52" s="17"/>
      <c r="B52" s="21" t="s">
        <v>7</v>
      </c>
      <c r="C52" s="37">
        <v>0</v>
      </c>
      <c r="D52" s="38">
        <v>0</v>
      </c>
    </row>
    <row r="53" spans="1:4" ht="12" x14ac:dyDescent="0.2">
      <c r="A53" s="17"/>
      <c r="B53" s="21" t="s">
        <v>36</v>
      </c>
      <c r="C53" s="37">
        <v>748684</v>
      </c>
      <c r="D53" s="38">
        <v>187250</v>
      </c>
    </row>
    <row r="54" spans="1:4" ht="12" x14ac:dyDescent="0.2">
      <c r="A54" s="17"/>
      <c r="B54" s="21" t="s">
        <v>37</v>
      </c>
      <c r="C54" s="37">
        <v>0</v>
      </c>
      <c r="D54" s="38">
        <v>0</v>
      </c>
    </row>
    <row r="55" spans="1:4" ht="12" x14ac:dyDescent="0.2">
      <c r="A55" s="17"/>
      <c r="B55" s="21" t="s">
        <v>38</v>
      </c>
      <c r="C55" s="37">
        <v>0</v>
      </c>
      <c r="D55" s="38">
        <v>0</v>
      </c>
    </row>
    <row r="56" spans="1:4" ht="12" x14ac:dyDescent="0.2">
      <c r="A56" s="17"/>
      <c r="B56" s="21" t="s">
        <v>39</v>
      </c>
      <c r="C56" s="37">
        <v>0</v>
      </c>
      <c r="D56" s="38">
        <v>0</v>
      </c>
    </row>
    <row r="57" spans="1:4" x14ac:dyDescent="0.2">
      <c r="A57" s="15" t="s">
        <v>48</v>
      </c>
      <c r="B57" s="19"/>
      <c r="C57" s="9">
        <v>0</v>
      </c>
      <c r="D57" s="10">
        <v>0</v>
      </c>
    </row>
    <row r="58" spans="1:4" x14ac:dyDescent="0.2">
      <c r="A58" s="17"/>
      <c r="B58" s="21" t="s">
        <v>43</v>
      </c>
      <c r="C58" s="28">
        <v>0</v>
      </c>
      <c r="D58" s="29">
        <v>0</v>
      </c>
    </row>
    <row r="59" spans="1:4" x14ac:dyDescent="0.2">
      <c r="A59" s="17"/>
      <c r="B59" s="21"/>
      <c r="C59" s="1"/>
      <c r="D59" s="6"/>
    </row>
    <row r="60" spans="1:4" x14ac:dyDescent="0.2">
      <c r="A60" s="14" t="s">
        <v>54</v>
      </c>
      <c r="B60" s="19"/>
      <c r="C60" s="9">
        <f>+C26+C30+C40+C44+C50</f>
        <v>3428664562</v>
      </c>
      <c r="D60" s="10">
        <f>+D26+D30+D40+D44+D50</f>
        <v>3204776829</v>
      </c>
    </row>
    <row r="61" spans="1:4" x14ac:dyDescent="0.2">
      <c r="A61" s="17"/>
      <c r="B61" s="19"/>
      <c r="C61" s="9"/>
      <c r="D61" s="11"/>
    </row>
    <row r="62" spans="1:4" s="3" customFormat="1" x14ac:dyDescent="0.2">
      <c r="A62" s="14" t="s">
        <v>45</v>
      </c>
      <c r="B62" s="19"/>
      <c r="C62" s="9">
        <f>+C23-C60</f>
        <v>-100868328</v>
      </c>
      <c r="D62" s="10">
        <f>+D23-D60</f>
        <v>-35565875</v>
      </c>
    </row>
    <row r="63" spans="1:4" s="3" customFormat="1" x14ac:dyDescent="0.2">
      <c r="A63" s="14"/>
      <c r="B63" s="19"/>
      <c r="C63" s="9"/>
      <c r="D63" s="10"/>
    </row>
    <row r="64" spans="1:4" x14ac:dyDescent="0.2">
      <c r="A64" s="23"/>
      <c r="B64" s="24"/>
      <c r="C64" s="12"/>
      <c r="D64" s="13"/>
    </row>
    <row r="66" spans="1:1" ht="12" x14ac:dyDescent="0.2">
      <c r="A66" s="27" t="s">
        <v>56</v>
      </c>
    </row>
  </sheetData>
  <sheetProtection formatCells="0" formatColumns="0" formatRows="0" autoFilter="0"/>
  <mergeCells count="1">
    <mergeCell ref="A1:D1"/>
  </mergeCells>
  <printOptions horizontalCentered="1"/>
  <pageMargins left="0.78740157480314965" right="0.59055118110236227" top="0.78740157480314965" bottom="0.78740157480314965" header="0.31496062992125984" footer="0.31496062992125984"/>
  <pageSetup scale="7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Marmolejo</cp:lastModifiedBy>
  <cp:lastPrinted>2019-01-30T16:27:09Z</cp:lastPrinted>
  <dcterms:created xsi:type="dcterms:W3CDTF">2012-12-11T20:29:16Z</dcterms:created>
  <dcterms:modified xsi:type="dcterms:W3CDTF">2019-01-30T16:27:15Z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