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drea\Desktop\ALEJANDRO TRABAJO\2018\ASEG\2018\4to Trimestre\Originales\"/>
    </mc:Choice>
  </mc:AlternateContent>
  <xr:revisionPtr revIDLastSave="0" documentId="13_ncr:1_{2F2F0FE7-C7E8-4FD6-BF04-8A83D2F2A64F}" xr6:coauthVersionLast="36" xr6:coauthVersionMax="36" xr10:uidLastSave="{00000000-0000-0000-0000-000000000000}"/>
  <bookViews>
    <workbookView xWindow="0" yWindow="0" windowWidth="28800" windowHeight="11325" xr2:uid="{00000000-000D-0000-FFFF-FFFF00000000}"/>
  </bookViews>
  <sheets>
    <sheet name="EAA" sheetId="1" r:id="rId1"/>
  </sheets>
  <definedNames>
    <definedName name="_xlnm._FilterDatabase" localSheetId="0" hidden="1">EAA!$A$2:$G$24</definedName>
    <definedName name="_xlnm.Print_Area" localSheetId="0">EAA!$A$1:$G$33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17" i="1" l="1"/>
  <c r="G18" i="1"/>
  <c r="G19" i="1"/>
  <c r="G20" i="1"/>
  <c r="G21" i="1"/>
  <c r="G22" i="1"/>
  <c r="G23" i="1"/>
  <c r="G24" i="1"/>
  <c r="G16" i="1"/>
  <c r="F17" i="1"/>
  <c r="F18" i="1"/>
  <c r="F19" i="1"/>
  <c r="F20" i="1"/>
  <c r="F21" i="1"/>
  <c r="F22" i="1"/>
  <c r="F23" i="1"/>
  <c r="F24" i="1"/>
  <c r="F16" i="1"/>
  <c r="G8" i="1"/>
  <c r="G9" i="1"/>
  <c r="G10" i="1"/>
  <c r="G11" i="1"/>
  <c r="G12" i="1"/>
  <c r="G13" i="1"/>
  <c r="G7" i="1"/>
  <c r="F8" i="1"/>
  <c r="F9" i="1"/>
  <c r="F10" i="1"/>
  <c r="F11" i="1"/>
  <c r="F12" i="1"/>
  <c r="F13" i="1"/>
  <c r="F7" i="1"/>
  <c r="E15" i="1" l="1"/>
  <c r="D15" i="1"/>
  <c r="D6" i="1"/>
  <c r="E6" i="1"/>
  <c r="F6" i="1"/>
  <c r="G6" i="1"/>
  <c r="C6" i="1"/>
  <c r="D5" i="1" l="1"/>
  <c r="E5" i="1"/>
  <c r="G15" i="1"/>
  <c r="G5" i="1" s="1"/>
  <c r="F15" i="1"/>
  <c r="F5" i="1" s="1"/>
  <c r="C15" i="1"/>
  <c r="C5" i="1" s="1"/>
</calcChain>
</file>

<file path=xl/sharedStrings.xml><?xml version="1.0" encoding="utf-8"?>
<sst xmlns="http://schemas.openxmlformats.org/spreadsheetml/2006/main" count="27" uniqueCount="27">
  <si>
    <t>ACTIVO</t>
  </si>
  <si>
    <t>Inventarios</t>
  </si>
  <si>
    <t>Almacenes</t>
  </si>
  <si>
    <t>Concepto</t>
  </si>
  <si>
    <t>Saldo Inicial 
1</t>
  </si>
  <si>
    <t>Cargos del Periodo 2</t>
  </si>
  <si>
    <t>Abonos del Periodo 3</t>
  </si>
  <si>
    <t>Saldo Final 
4 (1+2-3)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</si>
  <si>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</si>
  <si>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</si>
  <si>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</si>
  <si>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</si>
  <si>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</si>
  <si>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</si>
  <si>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</si>
  <si>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</si>
  <si>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</si>
  <si>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</si>
  <si>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</si>
  <si>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</si>
  <si>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</si>
  <si>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</si>
  <si>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</si>
  <si>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</si>
  <si>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Variación Del Periodo
(4-1)</t>
  </si>
  <si>
    <t>Bajo protesta de decir verdad declaramos que los Estados Financieros y sus notas, son razonablemente correctos y son responsabilidad del emisor.</t>
  </si>
  <si>
    <t>Universidad de Guanajuato
Estado Analítico del Activo
Del 01 de enero al 31 de diciembre del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</si>
</sst>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4">
    <xf numFmtId="0" fontId="0" fillId="0" borderId="0" xfId="0"/>
    <xf numFmtId="0" fontId="0" fillId="0" borderId="0" xfId="0" applyProtection="1">
      <protection locked="0"/>
    </xf>
    <xf numFmtId="0" fontId="2" fillId="0" borderId="0" xfId="8" applyFont="1" applyFill="1" applyBorder="1" applyAlignment="1">
      <alignment vertical="top" wrapText="1"/>
    </xf>
    <xf numFmtId="0" fontId="3" fillId="0" borderId="3" xfId="8" applyFont="1" applyFill="1" applyBorder="1" applyAlignment="1">
      <alignment horizontal="center" vertical="top"/>
    </xf>
    <xf numFmtId="0" fontId="3" fillId="0" borderId="1" xfId="8" applyFont="1" applyFill="1" applyBorder="1" applyAlignment="1">
      <alignment horizontal="center" vertical="center"/>
    </xf>
    <xf numFmtId="0" fontId="3" fillId="0" borderId="2" xfId="8" applyFont="1" applyFill="1" applyBorder="1" applyAlignment="1">
      <alignment horizontal="center" vertical="center" wrapText="1"/>
    </xf>
    <xf numFmtId="0" fontId="0" fillId="0" borderId="5" xfId="0" applyBorder="1" applyProtection="1">
      <protection locked="0"/>
    </xf>
    <xf numFmtId="0" fontId="3" fillId="0" borderId="0" xfId="8" applyFont="1" applyFill="1" applyBorder="1" applyAlignment="1">
      <alignment horizontal="left" vertical="top" wrapText="1"/>
    </xf>
    <xf numFmtId="0" fontId="2" fillId="2" borderId="6" xfId="8" applyFont="1" applyFill="1" applyBorder="1" applyAlignment="1">
      <alignment horizontal="center" vertical="center"/>
    </xf>
    <xf numFmtId="0" fontId="2" fillId="2" borderId="2" xfId="8" applyFont="1" applyFill="1" applyBorder="1" applyAlignment="1">
      <alignment horizontal="center" vertical="center" wrapText="1"/>
    </xf>
    <xf numFmtId="4" fontId="2" fillId="2" borderId="9" xfId="8" applyNumberFormat="1" applyFont="1" applyFill="1" applyBorder="1" applyAlignment="1">
      <alignment horizontal="center" vertical="center" wrapText="1"/>
    </xf>
    <xf numFmtId="0" fontId="3" fillId="0" borderId="10" xfId="8" applyNumberFormat="1" applyFont="1" applyFill="1" applyBorder="1" applyAlignment="1">
      <alignment horizontal="center" vertical="center" wrapText="1"/>
    </xf>
    <xf numFmtId="0" fontId="3" fillId="0" borderId="10" xfId="8" quotePrefix="1" applyNumberFormat="1" applyFont="1" applyFill="1" applyBorder="1" applyAlignment="1">
      <alignment horizontal="center" vertical="center" wrapText="1"/>
    </xf>
    <xf numFmtId="4" fontId="2" fillId="0" borderId="11" xfId="8" applyNumberFormat="1" applyFont="1" applyFill="1" applyBorder="1" applyAlignment="1" applyProtection="1">
      <alignment vertical="top" wrapText="1"/>
      <protection locked="0"/>
    </xf>
    <xf numFmtId="0" fontId="0" fillId="0" borderId="12" xfId="0" applyBorder="1" applyProtection="1">
      <protection locked="0"/>
    </xf>
    <xf numFmtId="0" fontId="2" fillId="0" borderId="3" xfId="8" applyFont="1" applyFill="1" applyBorder="1" applyAlignment="1">
      <alignment vertical="top"/>
    </xf>
    <xf numFmtId="0" fontId="0" fillId="0" borderId="4" xfId="0" applyBorder="1" applyProtection="1">
      <protection locked="0"/>
    </xf>
    <xf numFmtId="0" fontId="6" fillId="0" borderId="0" xfId="8" applyFont="1" applyFill="1" applyBorder="1" applyAlignment="1">
      <alignment vertical="top" wrapText="1"/>
    </xf>
    <xf numFmtId="0" fontId="3" fillId="0" borderId="0" xfId="8" applyFont="1" applyAlignment="1" applyProtection="1">
      <alignment vertical="top"/>
    </xf>
    <xf numFmtId="4" fontId="3" fillId="0" borderId="11" xfId="8" applyNumberFormat="1" applyFont="1" applyFill="1" applyBorder="1" applyAlignment="1" applyProtection="1">
      <alignment vertical="top" wrapText="1"/>
      <protection locked="0"/>
    </xf>
    <xf numFmtId="4" fontId="3" fillId="0" borderId="11" xfId="8" applyNumberFormat="1" applyFont="1" applyFill="1" applyBorder="1" applyAlignment="1" applyProtection="1">
      <alignment wrapText="1"/>
      <protection locked="0"/>
    </xf>
    <xf numFmtId="0" fontId="2" fillId="2" borderId="6" xfId="8" applyFont="1" applyFill="1" applyBorder="1" applyAlignment="1" applyProtection="1">
      <alignment horizontal="center" vertical="center" wrapText="1"/>
      <protection locked="0"/>
    </xf>
    <xf numFmtId="0" fontId="2" fillId="2" borderId="7" xfId="8" applyFont="1" applyFill="1" applyBorder="1" applyAlignment="1" applyProtection="1">
      <alignment horizontal="center" vertical="center" wrapText="1"/>
      <protection locked="0"/>
    </xf>
    <xf numFmtId="0" fontId="2" fillId="2" borderId="8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1266825</xdr:colOff>
      <xdr:row>30</xdr:row>
      <xdr:rowOff>85724</xdr:rowOff>
    </xdr:from>
    <xdr:to>
      <xdr:col>1</xdr:col>
      <xdr:colOff>3486150</xdr:colOff>
      <xdr:row>34</xdr:row>
      <xdr:rowOff>104775</xdr:rowOff>
    </xdr:to>
    <xdr:sp macro="" textlink="">
      <xdr:nvSpPr>
        <xdr:cNvPr id="2" name="9 CuadroTexto">
          <a:extLst>
            <a:ext uri="{FF2B5EF4-FFF2-40B4-BE49-F238E27FC236}">
              <a16:creationId xmlns:a16="http://schemas.microsoft.com/office/drawing/2014/main" id="{FDA00F7B-B0C8-4EB6-9C13-6FD5DB34E6AE}"/>
            </a:ext>
          </a:extLst>
        </xdr:cNvPr>
        <xdr:cNvSpPr txBox="1"/>
      </xdr:nvSpPr>
      <xdr:spPr>
        <a:xfrm>
          <a:off x="1323975" y="5019674"/>
          <a:ext cx="2219325" cy="59055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    Secretario de Gestión y Desarrollo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   Dr. Jorge Alberto Romero Hidalgo</a:t>
          </a:r>
        </a:p>
      </xdr:txBody>
    </xdr:sp>
    <xdr:clientData/>
  </xdr:twoCellAnchor>
  <xdr:twoCellAnchor>
    <xdr:from>
      <xdr:col>1</xdr:col>
      <xdr:colOff>1009650</xdr:colOff>
      <xdr:row>30</xdr:row>
      <xdr:rowOff>38100</xdr:rowOff>
    </xdr:from>
    <xdr:to>
      <xdr:col>1</xdr:col>
      <xdr:colOff>3638550</xdr:colOff>
      <xdr:row>30</xdr:row>
      <xdr:rowOff>38100</xdr:rowOff>
    </xdr:to>
    <xdr:cxnSp macro="">
      <xdr:nvCxnSpPr>
        <xdr:cNvPr id="3" name="4 Conector recto">
          <a:extLst>
            <a:ext uri="{FF2B5EF4-FFF2-40B4-BE49-F238E27FC236}">
              <a16:creationId xmlns:a16="http://schemas.microsoft.com/office/drawing/2014/main" id="{D4109B71-E184-448A-9F62-E6B4B9BE978B}"/>
            </a:ext>
          </a:extLst>
        </xdr:cNvPr>
        <xdr:cNvCxnSpPr/>
      </xdr:nvCxnSpPr>
      <xdr:spPr>
        <a:xfrm>
          <a:off x="1066800" y="4972050"/>
          <a:ext cx="2628900" cy="0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668865</xdr:colOff>
      <xdr:row>30</xdr:row>
      <xdr:rowOff>76199</xdr:rowOff>
    </xdr:from>
    <xdr:to>
      <xdr:col>5</xdr:col>
      <xdr:colOff>495301</xdr:colOff>
      <xdr:row>34</xdr:row>
      <xdr:rowOff>104775</xdr:rowOff>
    </xdr:to>
    <xdr:sp macro="" textlink="">
      <xdr:nvSpPr>
        <xdr:cNvPr id="4" name="9 CuadroTexto">
          <a:extLst>
            <a:ext uri="{FF2B5EF4-FFF2-40B4-BE49-F238E27FC236}">
              <a16:creationId xmlns:a16="http://schemas.microsoft.com/office/drawing/2014/main" id="{11C2F7CE-B649-43C4-B68E-FC5D2199E156}"/>
            </a:ext>
          </a:extLst>
        </xdr:cNvPr>
        <xdr:cNvSpPr txBox="1"/>
      </xdr:nvSpPr>
      <xdr:spPr>
        <a:xfrm>
          <a:off x="5850465" y="5010149"/>
          <a:ext cx="1921936" cy="60007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Director de Recursos Financieros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C.P. Pedro Rocha Montalvo</a:t>
          </a:r>
        </a:p>
      </xdr:txBody>
    </xdr:sp>
    <xdr:clientData/>
  </xdr:twoCellAnchor>
  <xdr:twoCellAnchor>
    <xdr:from>
      <xdr:col>3</xdr:col>
      <xdr:colOff>361950</xdr:colOff>
      <xdr:row>30</xdr:row>
      <xdr:rowOff>28575</xdr:rowOff>
    </xdr:from>
    <xdr:to>
      <xdr:col>5</xdr:col>
      <xdr:colOff>895350</xdr:colOff>
      <xdr:row>30</xdr:row>
      <xdr:rowOff>28575</xdr:rowOff>
    </xdr:to>
    <xdr:cxnSp macro="">
      <xdr:nvCxnSpPr>
        <xdr:cNvPr id="5" name="4 Conector recto">
          <a:extLst>
            <a:ext uri="{FF2B5EF4-FFF2-40B4-BE49-F238E27FC236}">
              <a16:creationId xmlns:a16="http://schemas.microsoft.com/office/drawing/2014/main" id="{81BB00D1-80B2-4DBE-9AA8-A2A2BF49DF95}"/>
            </a:ext>
          </a:extLst>
        </xdr:cNvPr>
        <xdr:cNvCxnSpPr/>
      </xdr:nvCxnSpPr>
      <xdr:spPr>
        <a:xfrm>
          <a:off x="5543550" y="4962525"/>
          <a:ext cx="2628900" cy="0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7"/>
  <sheetViews>
    <sheetView showGridLines="0" tabSelected="1" zoomScaleNormal="100" workbookViewId="0">
      <selection activeCell="B33" sqref="A1:G33"/>
    </sheetView>
  </sheetViews>
  <sheetFormatPr baseColWidth="10" defaultRowHeight="11.25" x14ac:dyDescent="0.2"/>
  <cols>
    <col min="1" max="1" width="1" style="1" customWidth="1"/>
    <col min="2" max="2" width="70.83203125" style="1" customWidth="1"/>
    <col min="3" max="3" width="18.83203125" style="1" customWidth="1"/>
    <col min="4" max="4" width="17.83203125" style="1" customWidth="1"/>
    <col min="5" max="7" width="18.83203125" style="1" customWidth="1"/>
    <col min="8" max="16384" width="12" style="1"/>
  </cols>
  <sheetData>
    <row r="1" spans="1:7" ht="39.950000000000003" customHeight="1" x14ac:dyDescent="0.2">
      <c r="A1" s="21" t="s">
        <v>26</v>
      </c>
      <c r="B1" s="22"/>
      <c r="C1" s="22"/>
      <c r="D1" s="22"/>
      <c r="E1" s="22"/>
      <c r="F1" s="22"/>
      <c r="G1" s="23"/>
    </row>
    <row r="2" spans="1:7" ht="33.75" x14ac:dyDescent="0.2">
      <c r="A2" s="8"/>
      <c r="B2" s="9" t="s">
        <v>3</v>
      </c>
      <c r="C2" s="10" t="s">
        <v>4</v>
      </c>
      <c r="D2" s="10" t="s">
        <v>5</v>
      </c>
      <c r="E2" s="10" t="s">
        <v>6</v>
      </c>
      <c r="F2" s="10" t="s">
        <v>7</v>
      </c>
      <c r="G2" s="10" t="s">
        <v>24</v>
      </c>
    </row>
    <row r="3" spans="1:7" x14ac:dyDescent="0.2">
      <c r="A3" s="4"/>
      <c r="B3" s="5"/>
      <c r="C3" s="11"/>
      <c r="D3" s="11"/>
      <c r="E3" s="11"/>
      <c r="F3" s="11"/>
      <c r="G3" s="12"/>
    </row>
    <row r="4" spans="1:7" x14ac:dyDescent="0.2">
      <c r="A4" s="15" t="s">
        <v>0</v>
      </c>
      <c r="B4" s="2"/>
      <c r="C4" s="13"/>
      <c r="D4" s="13"/>
      <c r="E4" s="13"/>
      <c r="F4" s="13"/>
      <c r="G4" s="13"/>
    </row>
    <row r="5" spans="1:7" x14ac:dyDescent="0.2">
      <c r="A5" s="15"/>
      <c r="B5" s="2"/>
      <c r="C5" s="13">
        <f>+C6+C15</f>
        <v>7269090179.2099991</v>
      </c>
      <c r="D5" s="13">
        <f t="shared" ref="D5:G5" si="0">+D6+D15</f>
        <v>16170532074.27</v>
      </c>
      <c r="E5" s="13">
        <f t="shared" si="0"/>
        <v>16277874442.540001</v>
      </c>
      <c r="F5" s="13">
        <f t="shared" si="0"/>
        <v>7161747810.9400005</v>
      </c>
      <c r="G5" s="13">
        <f t="shared" si="0"/>
        <v>-107342368.26999998</v>
      </c>
    </row>
    <row r="6" spans="1:7" x14ac:dyDescent="0.2">
      <c r="A6" s="3">
        <v>1100</v>
      </c>
      <c r="B6" s="17" t="s">
        <v>8</v>
      </c>
      <c r="C6" s="13">
        <f>+SUM(C7:C13)</f>
        <v>931592584</v>
      </c>
      <c r="D6" s="13">
        <f t="shared" ref="D6:G6" si="1">+SUM(D7:D13)</f>
        <v>14692824321</v>
      </c>
      <c r="E6" s="13">
        <f t="shared" si="1"/>
        <v>14909349167</v>
      </c>
      <c r="F6" s="13">
        <f t="shared" si="1"/>
        <v>715067738</v>
      </c>
      <c r="G6" s="13">
        <f t="shared" si="1"/>
        <v>-216524846</v>
      </c>
    </row>
    <row r="7" spans="1:7" x14ac:dyDescent="0.2">
      <c r="A7" s="3">
        <v>1110</v>
      </c>
      <c r="B7" s="7" t="s">
        <v>9</v>
      </c>
      <c r="C7" s="19">
        <v>789521696</v>
      </c>
      <c r="D7" s="19">
        <v>10802677353</v>
      </c>
      <c r="E7" s="19">
        <v>11023017440</v>
      </c>
      <c r="F7" s="19">
        <f>+C7+D7-E7</f>
        <v>569181609</v>
      </c>
      <c r="G7" s="19">
        <f>+F7-C7</f>
        <v>-220340087</v>
      </c>
    </row>
    <row r="8" spans="1:7" x14ac:dyDescent="0.2">
      <c r="A8" s="3">
        <v>1120</v>
      </c>
      <c r="B8" s="7" t="s">
        <v>10</v>
      </c>
      <c r="C8" s="19">
        <v>75926475</v>
      </c>
      <c r="D8" s="19">
        <v>3761698762</v>
      </c>
      <c r="E8" s="19">
        <v>3740144964</v>
      </c>
      <c r="F8" s="19">
        <f t="shared" ref="F8:F13" si="2">+C8+D8-E8</f>
        <v>97480273</v>
      </c>
      <c r="G8" s="19">
        <f t="shared" ref="G8:G13" si="3">+F8-C8</f>
        <v>21553798</v>
      </c>
    </row>
    <row r="9" spans="1:7" x14ac:dyDescent="0.2">
      <c r="A9" s="3">
        <v>1130</v>
      </c>
      <c r="B9" s="7" t="s">
        <v>11</v>
      </c>
      <c r="C9" s="19">
        <v>74890507</v>
      </c>
      <c r="D9" s="19">
        <v>114565236</v>
      </c>
      <c r="E9" s="19">
        <v>133199359</v>
      </c>
      <c r="F9" s="19">
        <f t="shared" si="2"/>
        <v>56256384</v>
      </c>
      <c r="G9" s="19">
        <f t="shared" si="3"/>
        <v>-18634123</v>
      </c>
    </row>
    <row r="10" spans="1:7" x14ac:dyDescent="0.2">
      <c r="A10" s="3">
        <v>1140</v>
      </c>
      <c r="B10" s="7" t="s">
        <v>1</v>
      </c>
      <c r="C10" s="19">
        <v>0</v>
      </c>
      <c r="D10" s="19">
        <v>0</v>
      </c>
      <c r="E10" s="19">
        <v>0</v>
      </c>
      <c r="F10" s="19">
        <f t="shared" si="2"/>
        <v>0</v>
      </c>
      <c r="G10" s="19">
        <f t="shared" si="3"/>
        <v>0</v>
      </c>
    </row>
    <row r="11" spans="1:7" x14ac:dyDescent="0.2">
      <c r="A11" s="3">
        <v>1150</v>
      </c>
      <c r="B11" s="7" t="s">
        <v>2</v>
      </c>
      <c r="C11" s="19">
        <v>1957875</v>
      </c>
      <c r="D11" s="19">
        <v>12921653</v>
      </c>
      <c r="E11" s="19">
        <v>12842403</v>
      </c>
      <c r="F11" s="19">
        <f t="shared" si="2"/>
        <v>2037125</v>
      </c>
      <c r="G11" s="19">
        <f t="shared" si="3"/>
        <v>79250</v>
      </c>
    </row>
    <row r="12" spans="1:7" x14ac:dyDescent="0.2">
      <c r="A12" s="3">
        <v>1160</v>
      </c>
      <c r="B12" s="7" t="s">
        <v>12</v>
      </c>
      <c r="C12" s="19">
        <v>-10750989</v>
      </c>
      <c r="D12" s="19">
        <v>0</v>
      </c>
      <c r="E12" s="19">
        <v>0</v>
      </c>
      <c r="F12" s="19">
        <f t="shared" si="2"/>
        <v>-10750989</v>
      </c>
      <c r="G12" s="19">
        <f t="shared" si="3"/>
        <v>0</v>
      </c>
    </row>
    <row r="13" spans="1:7" x14ac:dyDescent="0.2">
      <c r="A13" s="3">
        <v>1190</v>
      </c>
      <c r="B13" s="7" t="s">
        <v>13</v>
      </c>
      <c r="C13" s="19">
        <v>47020</v>
      </c>
      <c r="D13" s="19">
        <v>961317</v>
      </c>
      <c r="E13" s="19">
        <v>145001</v>
      </c>
      <c r="F13" s="19">
        <f t="shared" si="2"/>
        <v>863336</v>
      </c>
      <c r="G13" s="19">
        <f t="shared" si="3"/>
        <v>816316</v>
      </c>
    </row>
    <row r="14" spans="1:7" x14ac:dyDescent="0.2">
      <c r="A14" s="3"/>
      <c r="B14" s="7"/>
      <c r="C14" s="13"/>
      <c r="D14" s="13"/>
      <c r="E14" s="13"/>
      <c r="F14" s="13"/>
      <c r="G14" s="13"/>
    </row>
    <row r="15" spans="1:7" x14ac:dyDescent="0.2">
      <c r="A15" s="3">
        <v>1200</v>
      </c>
      <c r="B15" s="17" t="s">
        <v>14</v>
      </c>
      <c r="C15" s="13">
        <f>SUM(C16:C24)</f>
        <v>6337497595.2099991</v>
      </c>
      <c r="D15" s="13">
        <f t="shared" ref="D15:G15" si="4">SUM(D16:D24)</f>
        <v>1477707753.2700002</v>
      </c>
      <c r="E15" s="13">
        <f t="shared" si="4"/>
        <v>1368525275.54</v>
      </c>
      <c r="F15" s="13">
        <f t="shared" si="4"/>
        <v>6446680072.9400005</v>
      </c>
      <c r="G15" s="13">
        <f t="shared" si="4"/>
        <v>109182477.73000002</v>
      </c>
    </row>
    <row r="16" spans="1:7" x14ac:dyDescent="0.2">
      <c r="A16" s="3">
        <v>1210</v>
      </c>
      <c r="B16" s="7" t="s">
        <v>15</v>
      </c>
      <c r="C16" s="19">
        <v>585955535.34000003</v>
      </c>
      <c r="D16" s="19">
        <v>382320316.01000011</v>
      </c>
      <c r="E16" s="19">
        <v>385639563.77000004</v>
      </c>
      <c r="F16" s="19">
        <f>+C16+D16-E16</f>
        <v>582636287.58000016</v>
      </c>
      <c r="G16" s="19">
        <f>+F16-C16</f>
        <v>-3319247.7599998713</v>
      </c>
    </row>
    <row r="17" spans="1:7" x14ac:dyDescent="0.2">
      <c r="A17" s="3">
        <v>1220</v>
      </c>
      <c r="B17" s="7" t="s">
        <v>16</v>
      </c>
      <c r="C17" s="20">
        <v>0</v>
      </c>
      <c r="D17" s="20">
        <v>1581931.35</v>
      </c>
      <c r="E17" s="20">
        <v>538760.42000000004</v>
      </c>
      <c r="F17" s="19">
        <f t="shared" ref="F17:F24" si="5">+C17+D17-E17</f>
        <v>1043170.93</v>
      </c>
      <c r="G17" s="19">
        <f t="shared" ref="G17:G24" si="6">+F17-C17</f>
        <v>1043170.93</v>
      </c>
    </row>
    <row r="18" spans="1:7" x14ac:dyDescent="0.2">
      <c r="A18" s="3">
        <v>1230</v>
      </c>
      <c r="B18" s="7" t="s">
        <v>17</v>
      </c>
      <c r="C18" s="20">
        <v>5626983211.7999992</v>
      </c>
      <c r="D18" s="20">
        <v>858183228</v>
      </c>
      <c r="E18" s="20">
        <v>660594440.17000008</v>
      </c>
      <c r="F18" s="19">
        <f t="shared" si="5"/>
        <v>5824571999.6299992</v>
      </c>
      <c r="G18" s="19">
        <f t="shared" si="6"/>
        <v>197588787.82999992</v>
      </c>
    </row>
    <row r="19" spans="1:7" x14ac:dyDescent="0.2">
      <c r="A19" s="3">
        <v>1240</v>
      </c>
      <c r="B19" s="7" t="s">
        <v>18</v>
      </c>
      <c r="C19" s="19">
        <v>1801433257.9200003</v>
      </c>
      <c r="D19" s="19">
        <v>151854862.39000002</v>
      </c>
      <c r="E19" s="19">
        <v>44477764.770000011</v>
      </c>
      <c r="F19" s="19">
        <f t="shared" si="5"/>
        <v>1908810355.5400004</v>
      </c>
      <c r="G19" s="19">
        <f t="shared" si="6"/>
        <v>107377097.62000012</v>
      </c>
    </row>
    <row r="20" spans="1:7" x14ac:dyDescent="0.2">
      <c r="A20" s="3">
        <v>1250</v>
      </c>
      <c r="B20" s="7" t="s">
        <v>19</v>
      </c>
      <c r="C20" s="19">
        <v>78785154.609999999</v>
      </c>
      <c r="D20" s="19">
        <v>11195167.67</v>
      </c>
      <c r="E20" s="19">
        <v>49314</v>
      </c>
      <c r="F20" s="19">
        <f t="shared" si="5"/>
        <v>89931008.280000001</v>
      </c>
      <c r="G20" s="19">
        <f t="shared" si="6"/>
        <v>11145853.670000002</v>
      </c>
    </row>
    <row r="21" spans="1:7" x14ac:dyDescent="0.2">
      <c r="A21" s="3">
        <v>1260</v>
      </c>
      <c r="B21" s="7" t="s">
        <v>20</v>
      </c>
      <c r="C21" s="19">
        <v>-1773688024.4599998</v>
      </c>
      <c r="D21" s="19">
        <v>69224606.849999994</v>
      </c>
      <c r="E21" s="19">
        <v>274849995.40999997</v>
      </c>
      <c r="F21" s="19">
        <f t="shared" si="5"/>
        <v>-1979313413.02</v>
      </c>
      <c r="G21" s="19">
        <f t="shared" si="6"/>
        <v>-205625388.56000018</v>
      </c>
    </row>
    <row r="22" spans="1:7" x14ac:dyDescent="0.2">
      <c r="A22" s="3">
        <v>1270</v>
      </c>
      <c r="B22" s="7" t="s">
        <v>21</v>
      </c>
      <c r="C22" s="19">
        <v>18028460</v>
      </c>
      <c r="D22" s="19">
        <v>3347641</v>
      </c>
      <c r="E22" s="19">
        <v>2375437</v>
      </c>
      <c r="F22" s="19">
        <f t="shared" si="5"/>
        <v>19000664</v>
      </c>
      <c r="G22" s="19">
        <f t="shared" si="6"/>
        <v>972204</v>
      </c>
    </row>
    <row r="23" spans="1:7" x14ac:dyDescent="0.2">
      <c r="A23" s="3">
        <v>1280</v>
      </c>
      <c r="B23" s="7" t="s">
        <v>22</v>
      </c>
      <c r="C23" s="19">
        <v>0</v>
      </c>
      <c r="D23" s="19">
        <v>0</v>
      </c>
      <c r="E23" s="19">
        <v>0</v>
      </c>
      <c r="F23" s="19">
        <f t="shared" si="5"/>
        <v>0</v>
      </c>
      <c r="G23" s="19">
        <f t="shared" si="6"/>
        <v>0</v>
      </c>
    </row>
    <row r="24" spans="1:7" x14ac:dyDescent="0.2">
      <c r="A24" s="3">
        <v>1290</v>
      </c>
      <c r="B24" s="7" t="s">
        <v>23</v>
      </c>
      <c r="C24" s="19">
        <v>0</v>
      </c>
      <c r="D24" s="19">
        <v>0</v>
      </c>
      <c r="E24" s="19">
        <v>0</v>
      </c>
      <c r="F24" s="19">
        <f t="shared" si="5"/>
        <v>0</v>
      </c>
      <c r="G24" s="19">
        <f t="shared" si="6"/>
        <v>0</v>
      </c>
    </row>
    <row r="25" spans="1:7" x14ac:dyDescent="0.2">
      <c r="A25" s="16"/>
      <c r="B25" s="6"/>
      <c r="C25" s="14"/>
      <c r="D25" s="14"/>
      <c r="E25" s="14"/>
      <c r="F25" s="14"/>
      <c r="G25" s="14"/>
    </row>
    <row r="27" spans="1:7" x14ac:dyDescent="0.2">
      <c r="A27" s="18" t="s">
        <v>25</v>
      </c>
    </row>
  </sheetData>
  <sheetProtection formatCells="0" formatColumns="0" formatRows="0" autoFilter="0"/>
  <mergeCells count="1">
    <mergeCell ref="A1:G1"/>
  </mergeCells>
  <pageMargins left="0.70866141732283472" right="0.70866141732283472" top="0.74803149606299213" bottom="0.74803149606299213" header="0.31496062992125984" footer="0.31496062992125984"/>
  <pageSetup paperSize="9" orientation="landscape" r:id="rId1"/>
  <ignoredErrors>
    <ignoredError sqref="C5:G6 C15:G15 F7:G13 F16:G24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5CE3260-E938-4519-B043-9EF89CF0BA17}">
  <ds:schemaRefs>
    <ds:schemaRef ds:uri="http://purl.org/dc/elements/1.1/"/>
    <ds:schemaRef ds:uri="http://purl.org/dc/dcmitype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Alejandro Marmolejo</cp:lastModifiedBy>
  <cp:lastPrinted>2019-01-30T16:41:57Z</cp:lastPrinted>
  <dcterms:created xsi:type="dcterms:W3CDTF">2014-02-09T04:04:15Z</dcterms:created>
  <dcterms:modified xsi:type="dcterms:W3CDTF">2019-01-30T16:42:03Z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