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4T2024\"/>
    </mc:Choice>
  </mc:AlternateContent>
  <xr:revisionPtr revIDLastSave="0" documentId="13_ncr:1_{03D47BB5-1AD3-44A1-92E0-B1D1142850C5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5" l="1"/>
  <c r="G39" i="5"/>
  <c r="G38" i="5"/>
  <c r="G37" i="5"/>
  <c r="G36" i="5"/>
  <c r="F36" i="5"/>
  <c r="E36" i="5"/>
  <c r="D36" i="5"/>
  <c r="C36" i="5"/>
  <c r="B36" i="5"/>
  <c r="G34" i="5"/>
  <c r="G33" i="5"/>
  <c r="G32" i="5"/>
  <c r="G31" i="5"/>
  <c r="G30" i="5"/>
  <c r="G29" i="5"/>
  <c r="G28" i="5"/>
  <c r="G27" i="5"/>
  <c r="G26" i="5"/>
  <c r="F25" i="5"/>
  <c r="E25" i="5"/>
  <c r="D25" i="5"/>
  <c r="C25" i="5"/>
  <c r="B25" i="5"/>
  <c r="G23" i="5"/>
  <c r="G22" i="5"/>
  <c r="G21" i="5"/>
  <c r="G20" i="5"/>
  <c r="G19" i="5"/>
  <c r="G18" i="5"/>
  <c r="G17" i="5"/>
  <c r="F16" i="5"/>
  <c r="E16" i="5"/>
  <c r="D16" i="5"/>
  <c r="G16" i="5" s="1"/>
  <c r="C16" i="5"/>
  <c r="B16" i="5"/>
  <c r="G14" i="5"/>
  <c r="G13" i="5"/>
  <c r="G12" i="5"/>
  <c r="G11" i="5"/>
  <c r="G10" i="5"/>
  <c r="G9" i="5"/>
  <c r="G8" i="5"/>
  <c r="G7" i="5"/>
  <c r="F6" i="5"/>
  <c r="F42" i="5" s="1"/>
  <c r="E6" i="5"/>
  <c r="D6" i="5"/>
  <c r="G6" i="5" s="1"/>
  <c r="C6" i="5"/>
  <c r="B6" i="5"/>
  <c r="C16" i="4"/>
  <c r="D16" i="4"/>
  <c r="E16" i="4"/>
  <c r="F16" i="4"/>
  <c r="B16" i="4"/>
  <c r="G12" i="4"/>
  <c r="G11" i="4"/>
  <c r="G10" i="4"/>
  <c r="G9" i="4"/>
  <c r="G8" i="4"/>
  <c r="G7" i="4"/>
  <c r="G8" i="8"/>
  <c r="G6" i="8"/>
  <c r="F16" i="8"/>
  <c r="E16" i="8"/>
  <c r="D16" i="8"/>
  <c r="C16" i="8"/>
  <c r="B16" i="8"/>
  <c r="G14" i="8"/>
  <c r="G12" i="8"/>
  <c r="G10" i="8"/>
  <c r="C53" i="6"/>
  <c r="D53" i="6"/>
  <c r="E53" i="6"/>
  <c r="F53" i="6"/>
  <c r="C57" i="6"/>
  <c r="D57" i="6"/>
  <c r="G57" i="6" s="1"/>
  <c r="E57" i="6"/>
  <c r="F57" i="6"/>
  <c r="B57" i="6"/>
  <c r="B77" i="6" s="1"/>
  <c r="C65" i="6"/>
  <c r="D65" i="6"/>
  <c r="E65" i="6"/>
  <c r="F65" i="6"/>
  <c r="B65" i="6"/>
  <c r="C69" i="6"/>
  <c r="D69" i="6"/>
  <c r="D77" i="6" s="1"/>
  <c r="E69" i="6"/>
  <c r="F69" i="6"/>
  <c r="B69" i="6"/>
  <c r="E77" i="6"/>
  <c r="C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 s="1"/>
  <c r="G25" i="5" l="1"/>
  <c r="C42" i="5"/>
  <c r="B42" i="5"/>
  <c r="G42" i="5"/>
  <c r="E42" i="5"/>
  <c r="D42" i="5"/>
  <c r="G16" i="4"/>
  <c r="G16" i="8"/>
  <c r="G77" i="6"/>
  <c r="F77" i="6"/>
  <c r="B53" i="6"/>
  <c r="C43" i="6"/>
  <c r="D43" i="6"/>
  <c r="E43" i="6"/>
  <c r="F43" i="6"/>
  <c r="B43" i="6"/>
  <c r="C33" i="6"/>
  <c r="D33" i="6"/>
  <c r="E33" i="6"/>
  <c r="F33" i="6"/>
  <c r="B33" i="6"/>
  <c r="C23" i="6"/>
  <c r="D23" i="6"/>
  <c r="E23" i="6"/>
  <c r="F23" i="6"/>
  <c r="B23" i="6"/>
  <c r="C13" i="6"/>
  <c r="D13" i="6"/>
  <c r="E13" i="6"/>
  <c r="F13" i="6"/>
  <c r="B13" i="6"/>
  <c r="B5" i="6"/>
  <c r="C5" i="6"/>
  <c r="D5" i="6"/>
  <c r="E5" i="6"/>
  <c r="F5" i="6"/>
</calcChain>
</file>

<file path=xl/sharedStrings.xml><?xml version="1.0" encoding="utf-8"?>
<sst xmlns="http://schemas.openxmlformats.org/spreadsheetml/2006/main" count="198" uniqueCount="140">
  <si>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</si>
  <si>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</si>
  <si>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</si>
  <si>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</si>
  <si>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</si>
  <si>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</si>
  <si>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</si>
  <si>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</si>
  <si>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</si>
  <si>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</si>
  <si>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</si>
  <si>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</si>
  <si>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</si>
  <si>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</si>
  <si>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</si>
  <si>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</si>
  <si>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</si>
  <si>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</si>
  <si>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</si>
  <si>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</si>
  <si>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</si>
  <si>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</si>
  <si>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</si>
  <si>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</si>
  <si>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</si>
  <si>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</si>
  <si>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</si>
  <si>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</si>
  <si>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</si>
  <si>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</si>
  <si>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</si>
  <si>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</si>
  <si>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</si>
  <si>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</si>
  <si>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</si>
  <si>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</si>
  <si>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</si>
  <si>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</si>
  <si>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</si>
  <si>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</si>
  <si>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</si>
  <si>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</si>
  <si>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</si>
  <si>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</si>
  <si>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</si>
  <si>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</si>
  <si>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</si>
  <si>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</si>
  <si>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</si>
  <si>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</si>
  <si>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</si>
  <si>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</si>
  <si>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</si>
  <si>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</si>
  <si>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</si>
  <si>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</si>
  <si>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</si>
  <si>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</si>
  <si>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</si>
  <si>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</si>
  <si>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</si>
  <si>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</si>
  <si>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</si>
  <si>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</si>
  <si>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</si>
  <si>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</si>
  <si>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</si>
  <si>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</si>
  <si>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</si>
  <si>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</si>
  <si>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</si>
  <si>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</si>
  <si>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</si>
  <si>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</si>
  <si>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</si>
  <si>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</si>
  <si>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</si>
  <si>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</si>
  <si>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</si>
  <si>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</si>
  <si>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</si>
  <si>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</si>
  <si>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</si>
  <si>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</si>
  <si>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</si>
  <si>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</si>
  <si>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</si>
  <si>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</si>
  <si>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</si>
  <si>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</si>
  <si>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</si>
  <si>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</si>
  <si>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</si>
  <si>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</si>
  <si>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</si>
  <si>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</si>
  <si>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</si>
  <si>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</si>
  <si>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</si>
  <si>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</si>
  <si>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</si>
  <si>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</si>
  <si>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</si>
  <si>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</si>
  <si>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</si>
  <si>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</si>
  <si>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</si>
  <si>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</si>
  <si>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</si>
  <si>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</si>
  <si>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</si>
  <si>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</si>
  <si>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</si>
  <si>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</si>
  <si>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</si>
  <si>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</si>
  <si>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</si>
  <si>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</si>
  <si>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</si>
  <si>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</si>
  <si>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</si>
  <si>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</si>
  <si>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</si>
  <si>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</si>
  <si>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</si>
  <si>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</si>
  <si>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</si>
  <si>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</si>
  <si>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UNIVERSIDAD DE GUANAJUATO
Estado Analítico del Ejercicio del Presupuesto de Egresos
Clasificación por Objeto del Gasto (Capítulo y Concepto)
Del 01 de Enero al 31 de Diciembre 2023</t>
  </si>
  <si>
    <t>UNIVERSIDAD DE GUANAJUATO
Estado Analítico del Ejercicio del Presupuesto de Egresos
Clasificación Económica (por Tipo de Gasto)
Del 01 de Enero al 31 de Diciembre de 2023</t>
  </si>
  <si>
    <t>UNIVERSIDAD DE GUANAJUATO
Estado Analítico del Ejercicio del Presupuesto de Egresos
Clasificación Administrativa
Del 01 de Enero al 31 de Diciembre de 2023</t>
  </si>
  <si>
    <t>Gobierno (Federal/Estatal/Municipal) de __________________________
Estado Analítico del Ejercicio del Presupuesto de Egresos
Clasificación Administrativa
Del 01 de Enero al 31 de Diciembre de 2023</t>
  </si>
  <si>
    <t>Sector Paraestatal del Gobierno (Federal/Estatal/Municipal) de ______________________
Estado Analítico del Ejercicio del Presupuesto de Egresos
Clasificación Administrativa
Del 01 de Enero al 31 de Diciembre de 2023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</si>
  <si>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</si>
  <si>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</si>
  <si>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</si>
  <si>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</si>
  <si>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</si>
  <si>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</si>
  <si>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Funcional (Finalidad y Función)
Del 01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</si>
</sst>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3" fontId="0" fillId="0" borderId="0" xfId="16" applyFont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1" t="s">
        <v>128</v>
      </c>
      <c r="B1" s="42"/>
      <c r="C1" s="42"/>
      <c r="D1" s="42"/>
      <c r="E1" s="42"/>
      <c r="F1" s="42"/>
      <c r="G1" s="43"/>
    </row>
    <row r="2" spans="1:7" x14ac:dyDescent="0.2">
      <c r="A2" s="22"/>
      <c r="B2" s="25" t="s">
        <v>0</v>
      </c>
      <c r="C2" s="26"/>
      <c r="D2" s="26"/>
      <c r="E2" s="26"/>
      <c r="F2" s="27"/>
      <c r="G2" s="44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5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9" t="s">
        <v>10</v>
      </c>
      <c r="B5" s="5">
        <f>SUM(B6:B12)</f>
        <v>3250662014.3099995</v>
      </c>
      <c r="C5" s="5">
        <f t="shared" ref="C5:F5" si="0">SUM(C6:C12)</f>
        <v>-747751.15999993682</v>
      </c>
      <c r="D5" s="5">
        <f t="shared" si="0"/>
        <v>3249914263.1500001</v>
      </c>
      <c r="E5" s="5">
        <f t="shared" si="0"/>
        <v>3243811779.27</v>
      </c>
      <c r="F5" s="5">
        <f t="shared" si="0"/>
        <v>3185773301.4299994</v>
      </c>
      <c r="G5" s="5">
        <f>SUM(G6:G12)</f>
        <v>6102483.8800000548</v>
      </c>
    </row>
    <row r="6" spans="1:7" x14ac:dyDescent="0.2">
      <c r="A6" s="36" t="s">
        <v>11</v>
      </c>
      <c r="B6" s="6">
        <v>748693204.84000003</v>
      </c>
      <c r="C6" s="6">
        <v>29973034.139999986</v>
      </c>
      <c r="D6" s="6">
        <v>778666238.98000002</v>
      </c>
      <c r="E6" s="6">
        <v>778666238.98000002</v>
      </c>
      <c r="F6" s="6">
        <v>778653946.38</v>
      </c>
      <c r="G6" s="6">
        <f>D6-E6</f>
        <v>0</v>
      </c>
    </row>
    <row r="7" spans="1:7" x14ac:dyDescent="0.2">
      <c r="A7" s="36" t="s">
        <v>12</v>
      </c>
      <c r="B7" s="6">
        <v>319286277.01999998</v>
      </c>
      <c r="C7" s="6">
        <v>76405652.700000048</v>
      </c>
      <c r="D7" s="6">
        <v>395691929.72000003</v>
      </c>
      <c r="E7" s="6">
        <v>393705769.82999998</v>
      </c>
      <c r="F7" s="6">
        <v>392079872.44999999</v>
      </c>
      <c r="G7" s="6">
        <f t="shared" ref="G7:G70" si="1">D7-E7</f>
        <v>1986159.8900000453</v>
      </c>
    </row>
    <row r="8" spans="1:7" x14ac:dyDescent="0.2">
      <c r="A8" s="36" t="s">
        <v>13</v>
      </c>
      <c r="B8" s="6">
        <v>383856645.35000002</v>
      </c>
      <c r="C8" s="6">
        <v>8922707.2399999499</v>
      </c>
      <c r="D8" s="6">
        <v>392779352.58999997</v>
      </c>
      <c r="E8" s="6">
        <v>392779352.58999997</v>
      </c>
      <c r="F8" s="6">
        <v>390128538.79000002</v>
      </c>
      <c r="G8" s="6">
        <f t="shared" si="1"/>
        <v>0</v>
      </c>
    </row>
    <row r="9" spans="1:7" x14ac:dyDescent="0.2">
      <c r="A9" s="36" t="s">
        <v>14</v>
      </c>
      <c r="B9" s="6">
        <v>438420137.33999997</v>
      </c>
      <c r="C9" s="6">
        <v>54296327.140000045</v>
      </c>
      <c r="D9" s="6">
        <v>492716464.48000002</v>
      </c>
      <c r="E9" s="6">
        <v>492716464.48000002</v>
      </c>
      <c r="F9" s="6">
        <v>457830317.63999999</v>
      </c>
      <c r="G9" s="6">
        <f t="shared" si="1"/>
        <v>0</v>
      </c>
    </row>
    <row r="10" spans="1:7" x14ac:dyDescent="0.2">
      <c r="A10" s="36" t="s">
        <v>15</v>
      </c>
      <c r="B10" s="6">
        <v>958647456.34000003</v>
      </c>
      <c r="C10" s="6">
        <v>-99668851.649999976</v>
      </c>
      <c r="D10" s="6">
        <v>858978604.69000006</v>
      </c>
      <c r="E10" s="6">
        <v>854862280.70000005</v>
      </c>
      <c r="F10" s="6">
        <v>836011239.88999999</v>
      </c>
      <c r="G10" s="6">
        <f t="shared" si="1"/>
        <v>4116323.9900000095</v>
      </c>
    </row>
    <row r="11" spans="1:7" x14ac:dyDescent="0.2">
      <c r="A11" s="36" t="s">
        <v>16</v>
      </c>
      <c r="B11" s="6">
        <v>83142937.909999996</v>
      </c>
      <c r="C11" s="6">
        <v>-83142937.909999996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6" t="s">
        <v>17</v>
      </c>
      <c r="B12" s="6">
        <v>318615355.50999999</v>
      </c>
      <c r="C12" s="6">
        <v>12466317.180000007</v>
      </c>
      <c r="D12" s="6">
        <v>331081672.69</v>
      </c>
      <c r="E12" s="6">
        <v>331081672.69</v>
      </c>
      <c r="F12" s="6">
        <v>331069386.27999997</v>
      </c>
      <c r="G12" s="6">
        <f t="shared" si="1"/>
        <v>0</v>
      </c>
    </row>
    <row r="13" spans="1:7" x14ac:dyDescent="0.2">
      <c r="A13" s="39" t="s">
        <v>125</v>
      </c>
      <c r="B13" s="6">
        <f>SUM(B14:B22)</f>
        <v>118720562.21000001</v>
      </c>
      <c r="C13" s="6">
        <f t="shared" ref="C13:F13" si="2">SUM(C14:C22)</f>
        <v>68775263.88000001</v>
      </c>
      <c r="D13" s="6">
        <f t="shared" si="2"/>
        <v>187495826.08999997</v>
      </c>
      <c r="E13" s="6">
        <f t="shared" si="2"/>
        <v>105010100.59999999</v>
      </c>
      <c r="F13" s="6">
        <f t="shared" si="2"/>
        <v>103428316.61999999</v>
      </c>
      <c r="G13" s="6">
        <f t="shared" si="1"/>
        <v>82485725.48999998</v>
      </c>
    </row>
    <row r="14" spans="1:7" x14ac:dyDescent="0.2">
      <c r="A14" s="36" t="s">
        <v>18</v>
      </c>
      <c r="B14" s="6">
        <v>61217968.75</v>
      </c>
      <c r="C14" s="6">
        <v>43986136.040000007</v>
      </c>
      <c r="D14" s="6">
        <v>105204104.79000001</v>
      </c>
      <c r="E14" s="6">
        <v>31565269.289999999</v>
      </c>
      <c r="F14" s="6">
        <v>30850378.350000001</v>
      </c>
      <c r="G14" s="6">
        <f t="shared" si="1"/>
        <v>73638835.5</v>
      </c>
    </row>
    <row r="15" spans="1:7" x14ac:dyDescent="0.2">
      <c r="A15" s="36" t="s">
        <v>19</v>
      </c>
      <c r="B15" s="6">
        <v>7732723.7999999998</v>
      </c>
      <c r="C15" s="6">
        <v>7593626.7000000002</v>
      </c>
      <c r="D15" s="6">
        <v>15326350.5</v>
      </c>
      <c r="E15" s="6">
        <v>11971364.01</v>
      </c>
      <c r="F15" s="6">
        <v>11789508.75</v>
      </c>
      <c r="G15" s="6">
        <f t="shared" si="1"/>
        <v>3354986.49</v>
      </c>
    </row>
    <row r="16" spans="1:7" x14ac:dyDescent="0.2">
      <c r="A16" s="36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36" t="s">
        <v>21</v>
      </c>
      <c r="B17" s="6">
        <v>7698809.4000000004</v>
      </c>
      <c r="C17" s="6">
        <v>3793139.3499999996</v>
      </c>
      <c r="D17" s="6">
        <v>11491948.75</v>
      </c>
      <c r="E17" s="6">
        <v>10967167.33</v>
      </c>
      <c r="F17" s="6">
        <v>10845699.529999999</v>
      </c>
      <c r="G17" s="6">
        <f t="shared" si="1"/>
        <v>524781.41999999993</v>
      </c>
    </row>
    <row r="18" spans="1:7" x14ac:dyDescent="0.2">
      <c r="A18" s="36" t="s">
        <v>22</v>
      </c>
      <c r="B18" s="6">
        <v>11938207.93</v>
      </c>
      <c r="C18" s="6">
        <v>7956818.4100000001</v>
      </c>
      <c r="D18" s="6">
        <v>19895026.34</v>
      </c>
      <c r="E18" s="6">
        <v>16627973.73</v>
      </c>
      <c r="F18" s="6">
        <v>16604592.42</v>
      </c>
      <c r="G18" s="6">
        <f t="shared" si="1"/>
        <v>3267052.6099999994</v>
      </c>
    </row>
    <row r="19" spans="1:7" x14ac:dyDescent="0.2">
      <c r="A19" s="36" t="s">
        <v>23</v>
      </c>
      <c r="B19" s="6">
        <v>14544702.73</v>
      </c>
      <c r="C19" s="6">
        <v>3049511.7399999984</v>
      </c>
      <c r="D19" s="6">
        <v>17594214.469999999</v>
      </c>
      <c r="E19" s="6">
        <v>16783604.93</v>
      </c>
      <c r="F19" s="6">
        <v>16384259.609999999</v>
      </c>
      <c r="G19" s="6">
        <f t="shared" si="1"/>
        <v>810609.53999999911</v>
      </c>
    </row>
    <row r="20" spans="1:7" x14ac:dyDescent="0.2">
      <c r="A20" s="36" t="s">
        <v>24</v>
      </c>
      <c r="B20" s="6">
        <v>8095498.1500000004</v>
      </c>
      <c r="C20" s="6">
        <v>89862.229999999516</v>
      </c>
      <c r="D20" s="6">
        <v>8185360.3799999999</v>
      </c>
      <c r="E20" s="6">
        <v>7692341.2599999998</v>
      </c>
      <c r="F20" s="6">
        <v>7591686.1600000001</v>
      </c>
      <c r="G20" s="6">
        <f t="shared" si="1"/>
        <v>493019.12000000011</v>
      </c>
    </row>
    <row r="21" spans="1:7" x14ac:dyDescent="0.2">
      <c r="A21" s="36" t="s">
        <v>25</v>
      </c>
      <c r="B21" s="6">
        <v>552000</v>
      </c>
      <c r="C21" s="6">
        <v>-552000</v>
      </c>
      <c r="D21" s="6">
        <v>0</v>
      </c>
      <c r="E21" s="6">
        <v>0</v>
      </c>
      <c r="F21" s="6">
        <v>0</v>
      </c>
      <c r="G21" s="6">
        <f t="shared" si="1"/>
        <v>0</v>
      </c>
    </row>
    <row r="22" spans="1:7" x14ac:dyDescent="0.2">
      <c r="A22" s="36" t="s">
        <v>26</v>
      </c>
      <c r="B22" s="6">
        <v>6940651.4500000002</v>
      </c>
      <c r="C22" s="6">
        <v>2858169.4099999992</v>
      </c>
      <c r="D22" s="6">
        <v>9798820.8599999994</v>
      </c>
      <c r="E22" s="6">
        <v>9402380.0500000007</v>
      </c>
      <c r="F22" s="6">
        <v>9362191.8000000007</v>
      </c>
      <c r="G22" s="6">
        <f t="shared" si="1"/>
        <v>396440.80999999866</v>
      </c>
    </row>
    <row r="23" spans="1:7" x14ac:dyDescent="0.2">
      <c r="A23" s="39" t="s">
        <v>27</v>
      </c>
      <c r="B23" s="6">
        <f>SUM(B24:B32)</f>
        <v>352791477.63</v>
      </c>
      <c r="C23" s="6">
        <f t="shared" ref="C23:F23" si="3">SUM(C24:C32)</f>
        <v>142122014.40999997</v>
      </c>
      <c r="D23" s="6">
        <f t="shared" si="3"/>
        <v>494913492.0399999</v>
      </c>
      <c r="E23" s="6">
        <f t="shared" si="3"/>
        <v>358428652.48000002</v>
      </c>
      <c r="F23" s="6">
        <f t="shared" si="3"/>
        <v>333657617.25999999</v>
      </c>
      <c r="G23" s="6">
        <f t="shared" si="1"/>
        <v>136484839.55999988</v>
      </c>
    </row>
    <row r="24" spans="1:7" x14ac:dyDescent="0.2">
      <c r="A24" s="36" t="s">
        <v>28</v>
      </c>
      <c r="B24" s="6">
        <v>40910934.670000002</v>
      </c>
      <c r="C24" s="6">
        <v>1595722.1599999964</v>
      </c>
      <c r="D24" s="6">
        <v>42506656.829999998</v>
      </c>
      <c r="E24" s="6">
        <v>41194535.329999998</v>
      </c>
      <c r="F24" s="6">
        <v>40660425.380000003</v>
      </c>
      <c r="G24" s="6">
        <f t="shared" si="1"/>
        <v>1312121.5</v>
      </c>
    </row>
    <row r="25" spans="1:7" x14ac:dyDescent="0.2">
      <c r="A25" s="36" t="s">
        <v>29</v>
      </c>
      <c r="B25" s="6">
        <v>47417105.359999999</v>
      </c>
      <c r="C25" s="6">
        <v>-6589973.6700000018</v>
      </c>
      <c r="D25" s="6">
        <v>40827131.689999998</v>
      </c>
      <c r="E25" s="6">
        <v>39890807.759999998</v>
      </c>
      <c r="F25" s="6">
        <v>29479927.059999999</v>
      </c>
      <c r="G25" s="6">
        <f t="shared" si="1"/>
        <v>936323.9299999997</v>
      </c>
    </row>
    <row r="26" spans="1:7" x14ac:dyDescent="0.2">
      <c r="A26" s="36" t="s">
        <v>30</v>
      </c>
      <c r="B26" s="6">
        <v>53478356.780000001</v>
      </c>
      <c r="C26" s="6">
        <v>13831982.049999997</v>
      </c>
      <c r="D26" s="6">
        <v>67310338.829999998</v>
      </c>
      <c r="E26" s="6">
        <v>50363168.32</v>
      </c>
      <c r="F26" s="6">
        <v>48904340.890000001</v>
      </c>
      <c r="G26" s="6">
        <f t="shared" si="1"/>
        <v>16947170.509999998</v>
      </c>
    </row>
    <row r="27" spans="1:7" x14ac:dyDescent="0.2">
      <c r="A27" s="36" t="s">
        <v>31</v>
      </c>
      <c r="B27" s="6">
        <v>7377685.3600000003</v>
      </c>
      <c r="C27" s="6">
        <v>35959625.980000004</v>
      </c>
      <c r="D27" s="6">
        <v>43337311.340000004</v>
      </c>
      <c r="E27" s="6">
        <v>8557865.7599999998</v>
      </c>
      <c r="F27" s="6">
        <v>8524864.4199999999</v>
      </c>
      <c r="G27" s="6">
        <f t="shared" si="1"/>
        <v>34779445.580000006</v>
      </c>
    </row>
    <row r="28" spans="1:7" x14ac:dyDescent="0.2">
      <c r="A28" s="36" t="s">
        <v>32</v>
      </c>
      <c r="B28" s="6">
        <v>79886975.280000001</v>
      </c>
      <c r="C28" s="6">
        <v>57758551.069999993</v>
      </c>
      <c r="D28" s="6">
        <v>137645526.34999999</v>
      </c>
      <c r="E28" s="6">
        <v>91850139.120000005</v>
      </c>
      <c r="F28" s="6">
        <v>89143543.459999993</v>
      </c>
      <c r="G28" s="6">
        <f t="shared" si="1"/>
        <v>45795387.229999989</v>
      </c>
    </row>
    <row r="29" spans="1:7" x14ac:dyDescent="0.2">
      <c r="A29" s="36" t="s">
        <v>33</v>
      </c>
      <c r="B29" s="6">
        <v>10563845.83</v>
      </c>
      <c r="C29" s="6">
        <v>449832.55000000075</v>
      </c>
      <c r="D29" s="6">
        <v>11013678.380000001</v>
      </c>
      <c r="E29" s="6">
        <v>10350388.039999999</v>
      </c>
      <c r="F29" s="6">
        <v>10330758.199999999</v>
      </c>
      <c r="G29" s="6">
        <f t="shared" si="1"/>
        <v>663290.34000000171</v>
      </c>
    </row>
    <row r="30" spans="1:7" x14ac:dyDescent="0.2">
      <c r="A30" s="36" t="s">
        <v>34</v>
      </c>
      <c r="B30" s="6">
        <v>14566365.060000001</v>
      </c>
      <c r="C30" s="6">
        <v>31115368.579999998</v>
      </c>
      <c r="D30" s="6">
        <v>45681733.640000001</v>
      </c>
      <c r="E30" s="6">
        <v>19143852.75</v>
      </c>
      <c r="F30" s="6">
        <v>18827813.710000001</v>
      </c>
      <c r="G30" s="6">
        <f t="shared" si="1"/>
        <v>26537880.890000001</v>
      </c>
    </row>
    <row r="31" spans="1:7" x14ac:dyDescent="0.2">
      <c r="A31" s="36" t="s">
        <v>35</v>
      </c>
      <c r="B31" s="6">
        <v>27080490.32</v>
      </c>
      <c r="C31" s="6">
        <v>14514962.829999998</v>
      </c>
      <c r="D31" s="6">
        <v>41595453.149999999</v>
      </c>
      <c r="E31" s="6">
        <v>33936423.740000002</v>
      </c>
      <c r="F31" s="6">
        <v>32518265.440000001</v>
      </c>
      <c r="G31" s="6">
        <f t="shared" si="1"/>
        <v>7659029.4099999964</v>
      </c>
    </row>
    <row r="32" spans="1:7" x14ac:dyDescent="0.2">
      <c r="A32" s="36" t="s">
        <v>36</v>
      </c>
      <c r="B32" s="6">
        <v>71509718.969999999</v>
      </c>
      <c r="C32" s="6">
        <v>-6514057.1400000006</v>
      </c>
      <c r="D32" s="6">
        <v>64995661.829999998</v>
      </c>
      <c r="E32" s="6">
        <v>63141471.659999996</v>
      </c>
      <c r="F32" s="6">
        <v>55267678.700000003</v>
      </c>
      <c r="G32" s="6">
        <f t="shared" si="1"/>
        <v>1854190.1700000018</v>
      </c>
    </row>
    <row r="33" spans="1:7" x14ac:dyDescent="0.2">
      <c r="A33" s="39" t="s">
        <v>126</v>
      </c>
      <c r="B33" s="6">
        <f>SUM(B34:B42)</f>
        <v>84863172.189999998</v>
      </c>
      <c r="C33" s="6">
        <f t="shared" ref="C33:F33" si="4">SUM(C34:C42)</f>
        <v>50723307.969999999</v>
      </c>
      <c r="D33" s="6">
        <f t="shared" si="4"/>
        <v>135586480.16</v>
      </c>
      <c r="E33" s="6">
        <f t="shared" si="4"/>
        <v>90328440.670000002</v>
      </c>
      <c r="F33" s="6">
        <f t="shared" si="4"/>
        <v>90019733.930000007</v>
      </c>
      <c r="G33" s="6">
        <f t="shared" si="1"/>
        <v>45258039.489999995</v>
      </c>
    </row>
    <row r="34" spans="1:7" x14ac:dyDescent="0.2">
      <c r="A34" s="36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 t="shared" si="1"/>
        <v>0</v>
      </c>
    </row>
    <row r="35" spans="1:7" x14ac:dyDescent="0.2">
      <c r="A35" s="36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6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f t="shared" si="1"/>
        <v>0</v>
      </c>
    </row>
    <row r="37" spans="1:7" x14ac:dyDescent="0.2">
      <c r="A37" s="36" t="s">
        <v>40</v>
      </c>
      <c r="B37" s="6">
        <v>84863172.189999998</v>
      </c>
      <c r="C37" s="6">
        <v>50723307.969999999</v>
      </c>
      <c r="D37" s="6">
        <v>135586480.16</v>
      </c>
      <c r="E37" s="6">
        <v>90328440.670000002</v>
      </c>
      <c r="F37" s="6">
        <v>90019733.930000007</v>
      </c>
      <c r="G37" s="6">
        <f t="shared" si="1"/>
        <v>45258039.489999995</v>
      </c>
    </row>
    <row r="38" spans="1:7" x14ac:dyDescent="0.2">
      <c r="A38" s="36" t="s">
        <v>41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6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6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6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6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39" t="s">
        <v>127</v>
      </c>
      <c r="B43" s="6">
        <f>SUM(B44:B52)</f>
        <v>170834379.34999999</v>
      </c>
      <c r="C43" s="6">
        <f t="shared" ref="C43:F43" si="5">SUM(C44:C52)</f>
        <v>-64687255.830000006</v>
      </c>
      <c r="D43" s="6">
        <f t="shared" si="5"/>
        <v>106147123.52</v>
      </c>
      <c r="E43" s="6">
        <f t="shared" si="5"/>
        <v>41967799.460000001</v>
      </c>
      <c r="F43" s="6">
        <f t="shared" si="5"/>
        <v>37263838.609999999</v>
      </c>
      <c r="G43" s="6">
        <f t="shared" si="1"/>
        <v>64179324.059999995</v>
      </c>
    </row>
    <row r="44" spans="1:7" x14ac:dyDescent="0.2">
      <c r="A44" s="36" t="s">
        <v>46</v>
      </c>
      <c r="B44" s="6">
        <v>105498877.56</v>
      </c>
      <c r="C44" s="6">
        <v>-36293685.040000007</v>
      </c>
      <c r="D44" s="6">
        <v>69205192.519999996</v>
      </c>
      <c r="E44" s="6">
        <v>21216044.359999999</v>
      </c>
      <c r="F44" s="6">
        <v>19220868.379999999</v>
      </c>
      <c r="G44" s="6">
        <f t="shared" si="1"/>
        <v>47989148.159999996</v>
      </c>
    </row>
    <row r="45" spans="1:7" x14ac:dyDescent="0.2">
      <c r="A45" s="36" t="s">
        <v>47</v>
      </c>
      <c r="B45" s="6">
        <v>5205361.1500000004</v>
      </c>
      <c r="C45" s="6">
        <v>920757.93999999948</v>
      </c>
      <c r="D45" s="6">
        <v>6126119.0899999999</v>
      </c>
      <c r="E45" s="6">
        <v>4754568.7300000004</v>
      </c>
      <c r="F45" s="6">
        <v>3363160.6</v>
      </c>
      <c r="G45" s="6">
        <f t="shared" si="1"/>
        <v>1371550.3599999994</v>
      </c>
    </row>
    <row r="46" spans="1:7" x14ac:dyDescent="0.2">
      <c r="A46" s="36" t="s">
        <v>48</v>
      </c>
      <c r="B46" s="6">
        <v>45954556.259999998</v>
      </c>
      <c r="C46" s="6">
        <v>-23753246.309999999</v>
      </c>
      <c r="D46" s="6">
        <v>22201309.949999999</v>
      </c>
      <c r="E46" s="6">
        <v>10995594.359999999</v>
      </c>
      <c r="F46" s="6">
        <v>10365344.630000001</v>
      </c>
      <c r="G46" s="6">
        <f t="shared" si="1"/>
        <v>11205715.59</v>
      </c>
    </row>
    <row r="47" spans="1:7" x14ac:dyDescent="0.2">
      <c r="A47" s="36" t="s">
        <v>49</v>
      </c>
      <c r="B47" s="6">
        <v>3999339.69</v>
      </c>
      <c r="C47" s="6">
        <v>-3349339.69</v>
      </c>
      <c r="D47" s="6">
        <v>650000</v>
      </c>
      <c r="E47" s="6">
        <v>0</v>
      </c>
      <c r="F47" s="6">
        <v>0</v>
      </c>
      <c r="G47" s="6">
        <f t="shared" si="1"/>
        <v>650000</v>
      </c>
    </row>
    <row r="48" spans="1:7" x14ac:dyDescent="0.2">
      <c r="A48" s="36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1"/>
        <v>0</v>
      </c>
    </row>
    <row r="49" spans="1:7" x14ac:dyDescent="0.2">
      <c r="A49" s="36" t="s">
        <v>51</v>
      </c>
      <c r="B49" s="6">
        <v>10096963.689999999</v>
      </c>
      <c r="C49" s="6">
        <v>-3474420.1199999992</v>
      </c>
      <c r="D49" s="6">
        <v>6622543.5700000003</v>
      </c>
      <c r="E49" s="6">
        <v>4748466.21</v>
      </c>
      <c r="F49" s="6">
        <v>4061339.2</v>
      </c>
      <c r="G49" s="6">
        <f t="shared" si="1"/>
        <v>1874077.3600000003</v>
      </c>
    </row>
    <row r="50" spans="1:7" x14ac:dyDescent="0.2">
      <c r="A50" s="36" t="s">
        <v>52</v>
      </c>
      <c r="B50" s="6">
        <v>0</v>
      </c>
      <c r="C50" s="6">
        <v>56100</v>
      </c>
      <c r="D50" s="6">
        <v>56100</v>
      </c>
      <c r="E50" s="6">
        <v>0</v>
      </c>
      <c r="F50" s="6">
        <v>0</v>
      </c>
      <c r="G50" s="6">
        <f t="shared" si="1"/>
        <v>56100</v>
      </c>
    </row>
    <row r="51" spans="1:7" x14ac:dyDescent="0.2">
      <c r="A51" s="36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6" t="s">
        <v>54</v>
      </c>
      <c r="B52" s="6">
        <v>79281</v>
      </c>
      <c r="C52" s="6">
        <v>1206577.3899999999</v>
      </c>
      <c r="D52" s="6">
        <v>1285858.3899999999</v>
      </c>
      <c r="E52" s="6">
        <v>253125.8</v>
      </c>
      <c r="F52" s="6">
        <v>253125.8</v>
      </c>
      <c r="G52" s="6">
        <f t="shared" si="1"/>
        <v>1032732.5899999999</v>
      </c>
    </row>
    <row r="53" spans="1:7" x14ac:dyDescent="0.2">
      <c r="A53" s="39" t="s">
        <v>55</v>
      </c>
      <c r="B53" s="6">
        <f>SUM(B54:B56)</f>
        <v>39532251.310000002</v>
      </c>
      <c r="C53" s="6">
        <f t="shared" ref="C53:F53" si="6">SUM(C54:C56)</f>
        <v>100427611.56</v>
      </c>
      <c r="D53" s="6">
        <f t="shared" si="6"/>
        <v>139959862.87</v>
      </c>
      <c r="E53" s="6">
        <f t="shared" si="6"/>
        <v>101562353.48999999</v>
      </c>
      <c r="F53" s="6">
        <f t="shared" si="6"/>
        <v>99688034.040000007</v>
      </c>
      <c r="G53" s="6">
        <f t="shared" si="1"/>
        <v>38397509.38000001</v>
      </c>
    </row>
    <row r="54" spans="1:7" x14ac:dyDescent="0.2">
      <c r="A54" s="36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 t="shared" si="1"/>
        <v>0</v>
      </c>
    </row>
    <row r="55" spans="1:7" x14ac:dyDescent="0.2">
      <c r="A55" s="36" t="s">
        <v>57</v>
      </c>
      <c r="B55" s="6">
        <v>39532251.310000002</v>
      </c>
      <c r="C55" s="6">
        <v>100427611.56</v>
      </c>
      <c r="D55" s="6">
        <v>139959862.87</v>
      </c>
      <c r="E55" s="6">
        <v>101562353.48999999</v>
      </c>
      <c r="F55" s="6">
        <v>99688034.040000007</v>
      </c>
      <c r="G55" s="6">
        <f t="shared" si="1"/>
        <v>38397509.38000001</v>
      </c>
    </row>
    <row r="56" spans="1:7" x14ac:dyDescent="0.2">
      <c r="A56" s="36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si="1"/>
        <v>0</v>
      </c>
    </row>
    <row r="57" spans="1:7" x14ac:dyDescent="0.2">
      <c r="A57" s="39" t="s">
        <v>123</v>
      </c>
      <c r="B57" s="6">
        <f>SUM(B58:B64)</f>
        <v>0</v>
      </c>
      <c r="C57" s="6">
        <f t="shared" ref="C57:F57" si="7">SUM(C58:C64)</f>
        <v>0</v>
      </c>
      <c r="D57" s="6">
        <f t="shared" si="7"/>
        <v>0</v>
      </c>
      <c r="E57" s="6">
        <f t="shared" si="7"/>
        <v>0</v>
      </c>
      <c r="F57" s="6">
        <f t="shared" si="7"/>
        <v>0</v>
      </c>
      <c r="G57" s="6">
        <f t="shared" si="1"/>
        <v>0</v>
      </c>
    </row>
    <row r="58" spans="1:7" x14ac:dyDescent="0.2">
      <c r="A58" s="36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6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6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6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6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6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6" t="s">
        <v>65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39" t="s">
        <v>124</v>
      </c>
      <c r="B65" s="6">
        <f>SUM(B66:B68)</f>
        <v>0</v>
      </c>
      <c r="C65" s="6">
        <f t="shared" ref="C65:F65" si="8">SUM(C66:C68)</f>
        <v>0</v>
      </c>
      <c r="D65" s="6">
        <f t="shared" si="8"/>
        <v>0</v>
      </c>
      <c r="E65" s="6">
        <f t="shared" si="8"/>
        <v>0</v>
      </c>
      <c r="F65" s="6">
        <f t="shared" si="8"/>
        <v>0</v>
      </c>
      <c r="G65" s="6">
        <f t="shared" si="1"/>
        <v>0</v>
      </c>
    </row>
    <row r="66" spans="1:7" x14ac:dyDescent="0.2">
      <c r="A66" s="36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6" t="s">
        <v>67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6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39" t="s">
        <v>69</v>
      </c>
      <c r="B69" s="6">
        <f>SUM(B70:B76)</f>
        <v>0</v>
      </c>
      <c r="C69" s="6">
        <f t="shared" ref="C69:F69" si="9">SUM(C70:C76)</f>
        <v>0</v>
      </c>
      <c r="D69" s="6">
        <f t="shared" si="9"/>
        <v>0</v>
      </c>
      <c r="E69" s="6">
        <f t="shared" si="9"/>
        <v>0</v>
      </c>
      <c r="F69" s="6">
        <f t="shared" si="9"/>
        <v>0</v>
      </c>
      <c r="G69" s="6">
        <f t="shared" si="1"/>
        <v>0</v>
      </c>
    </row>
    <row r="70" spans="1:7" x14ac:dyDescent="0.2">
      <c r="A70" s="36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f t="shared" si="1"/>
        <v>0</v>
      </c>
    </row>
    <row r="71" spans="1:7" x14ac:dyDescent="0.2">
      <c r="A71" s="36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f t="shared" ref="G71:G75" si="10">D71-E71</f>
        <v>0</v>
      </c>
    </row>
    <row r="72" spans="1:7" x14ac:dyDescent="0.2">
      <c r="A72" s="36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f t="shared" si="10"/>
        <v>0</v>
      </c>
    </row>
    <row r="73" spans="1:7" x14ac:dyDescent="0.2">
      <c r="A73" s="36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 t="shared" si="10"/>
        <v>0</v>
      </c>
    </row>
    <row r="74" spans="1:7" x14ac:dyDescent="0.2">
      <c r="A74" s="36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 t="shared" si="10"/>
        <v>0</v>
      </c>
    </row>
    <row r="75" spans="1:7" x14ac:dyDescent="0.2">
      <c r="A75" s="36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f t="shared" si="10"/>
        <v>0</v>
      </c>
    </row>
    <row r="76" spans="1:7" x14ac:dyDescent="0.2">
      <c r="A76" s="37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f>D76-E76</f>
        <v>0</v>
      </c>
    </row>
    <row r="77" spans="1:7" x14ac:dyDescent="0.2">
      <c r="A77" s="38" t="s">
        <v>77</v>
      </c>
      <c r="B77" s="8">
        <f>B5+B13+B23+B33+B43+B53+B57+B65+B69</f>
        <v>4017403856.9999995</v>
      </c>
      <c r="C77" s="8">
        <f t="shared" ref="C77:G77" si="11">C5+C13+C23+C33+C43+C53+C57+C65+C69</f>
        <v>296613190.83000004</v>
      </c>
      <c r="D77" s="8">
        <f t="shared" si="11"/>
        <v>4314017047.8299999</v>
      </c>
      <c r="E77" s="8">
        <f t="shared" si="11"/>
        <v>3941109125.9699998</v>
      </c>
      <c r="F77" s="8">
        <f t="shared" si="11"/>
        <v>3849830841.8899994</v>
      </c>
      <c r="G77" s="8">
        <f t="shared" si="11"/>
        <v>372907921.8599999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1" t="s">
        <v>129</v>
      </c>
      <c r="B1" s="42"/>
      <c r="C1" s="42"/>
      <c r="D1" s="42"/>
      <c r="E1" s="42"/>
      <c r="F1" s="42"/>
      <c r="G1" s="43"/>
    </row>
    <row r="2" spans="1:7" x14ac:dyDescent="0.2">
      <c r="A2" s="22"/>
      <c r="B2" s="25" t="s">
        <v>0</v>
      </c>
      <c r="C2" s="26"/>
      <c r="D2" s="26"/>
      <c r="E2" s="26"/>
      <c r="F2" s="27"/>
      <c r="G2" s="44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5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3"/>
      <c r="B5" s="9"/>
      <c r="C5" s="9"/>
      <c r="D5" s="9"/>
      <c r="E5" s="9"/>
      <c r="F5" s="9"/>
      <c r="G5" s="9"/>
    </row>
    <row r="6" spans="1:7" x14ac:dyDescent="0.2">
      <c r="A6" s="33" t="s">
        <v>78</v>
      </c>
      <c r="B6" s="6">
        <v>3807037226.3400002</v>
      </c>
      <c r="C6" s="6">
        <v>260872835.09999999</v>
      </c>
      <c r="D6" s="6">
        <v>4067910061.4400001</v>
      </c>
      <c r="E6" s="6">
        <v>3797578973.019999</v>
      </c>
      <c r="F6" s="6">
        <v>3712878969.2400007</v>
      </c>
      <c r="G6" s="6">
        <f>D6-E6</f>
        <v>270331088.42000103</v>
      </c>
    </row>
    <row r="7" spans="1:7" x14ac:dyDescent="0.2">
      <c r="A7" s="33"/>
      <c r="B7" s="6"/>
      <c r="C7" s="6"/>
      <c r="D7" s="6"/>
      <c r="E7" s="6"/>
      <c r="F7" s="6"/>
      <c r="G7" s="6"/>
    </row>
    <row r="8" spans="1:7" x14ac:dyDescent="0.2">
      <c r="A8" s="33" t="s">
        <v>79</v>
      </c>
      <c r="B8" s="6">
        <v>210366630.66</v>
      </c>
      <c r="C8" s="6">
        <v>35740355.729999997</v>
      </c>
      <c r="D8" s="6">
        <v>246106986.38999999</v>
      </c>
      <c r="E8" s="6">
        <v>143530152.95000005</v>
      </c>
      <c r="F8" s="6">
        <v>136951872.65000007</v>
      </c>
      <c r="G8" s="6">
        <f>D8-E8</f>
        <v>102576833.43999994</v>
      </c>
    </row>
    <row r="9" spans="1:7" x14ac:dyDescent="0.2">
      <c r="A9" s="33"/>
      <c r="B9" s="6"/>
      <c r="C9" s="6"/>
      <c r="D9" s="6"/>
      <c r="E9" s="6"/>
      <c r="F9" s="6"/>
      <c r="G9" s="6"/>
    </row>
    <row r="10" spans="1:7" x14ac:dyDescent="0.2">
      <c r="A10" s="33" t="s">
        <v>80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33"/>
      <c r="B11" s="6"/>
      <c r="C11" s="6"/>
      <c r="D11" s="6"/>
      <c r="E11" s="6"/>
      <c r="F11" s="6"/>
      <c r="G11" s="6"/>
    </row>
    <row r="12" spans="1:7" x14ac:dyDescent="0.2">
      <c r="A12" s="33" t="s">
        <v>41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33"/>
      <c r="B13" s="6"/>
      <c r="C13" s="6"/>
      <c r="D13" s="6"/>
      <c r="E13" s="6"/>
      <c r="F13" s="6"/>
      <c r="G13" s="6"/>
    </row>
    <row r="14" spans="1:7" x14ac:dyDescent="0.2">
      <c r="A14" s="33" t="s">
        <v>66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>D14-E14</f>
        <v>0</v>
      </c>
    </row>
    <row r="15" spans="1:7" x14ac:dyDescent="0.2">
      <c r="A15" s="34"/>
      <c r="B15" s="7"/>
      <c r="C15" s="7"/>
      <c r="D15" s="7"/>
      <c r="E15" s="7"/>
      <c r="F15" s="7"/>
      <c r="G15" s="7"/>
    </row>
    <row r="16" spans="1:7" x14ac:dyDescent="0.2">
      <c r="A16" s="35" t="s">
        <v>77</v>
      </c>
      <c r="B16" s="8">
        <f>B6+B8+B10+B12+B14</f>
        <v>4017403857</v>
      </c>
      <c r="C16" s="8">
        <f t="shared" ref="C16:F16" si="0">C6+C8+C10+C12+C14</f>
        <v>296613190.82999998</v>
      </c>
      <c r="D16" s="8">
        <f t="shared" si="0"/>
        <v>4314017047.8299999</v>
      </c>
      <c r="E16" s="8">
        <f t="shared" si="0"/>
        <v>3941109125.9699993</v>
      </c>
      <c r="F16" s="8">
        <f t="shared" si="0"/>
        <v>3849830841.8900008</v>
      </c>
      <c r="G16" s="8">
        <f>G6+G8+G10+G12+G14</f>
        <v>372907921.86000097</v>
      </c>
    </row>
    <row r="25" spans="2:7" x14ac:dyDescent="0.2">
      <c r="B25" s="40"/>
      <c r="C25" s="40"/>
      <c r="D25" s="40"/>
      <c r="E25" s="40"/>
      <c r="F25" s="40"/>
      <c r="G25" s="40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1" t="s">
        <v>130</v>
      </c>
      <c r="B1" s="42"/>
      <c r="C1" s="42"/>
      <c r="D1" s="42"/>
      <c r="E1" s="42"/>
      <c r="F1" s="42"/>
      <c r="G1" s="43"/>
    </row>
    <row r="2" spans="1:7" x14ac:dyDescent="0.2">
      <c r="A2" s="12"/>
      <c r="B2" s="12"/>
      <c r="C2" s="12"/>
      <c r="D2" s="12"/>
      <c r="E2" s="12"/>
      <c r="F2" s="12"/>
      <c r="G2" s="12"/>
    </row>
    <row r="3" spans="1:7" x14ac:dyDescent="0.2">
      <c r="A3" s="22"/>
      <c r="B3" s="25" t="s">
        <v>0</v>
      </c>
      <c r="C3" s="26"/>
      <c r="D3" s="26"/>
      <c r="E3" s="26"/>
      <c r="F3" s="27"/>
      <c r="G3" s="44" t="s">
        <v>7</v>
      </c>
    </row>
    <row r="4" spans="1:7" ht="24.95" customHeight="1" x14ac:dyDescent="0.2">
      <c r="A4" s="2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5"/>
    </row>
    <row r="5" spans="1:7" x14ac:dyDescent="0.2">
      <c r="A5" s="24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1"/>
      <c r="B6" s="17"/>
      <c r="C6" s="17"/>
      <c r="D6" s="17"/>
      <c r="E6" s="17"/>
      <c r="F6" s="17"/>
      <c r="G6" s="17"/>
    </row>
    <row r="7" spans="1:7" x14ac:dyDescent="0.2">
      <c r="A7" s="29" t="s">
        <v>133</v>
      </c>
      <c r="B7" s="6">
        <v>1811001997</v>
      </c>
      <c r="C7" s="6">
        <v>-272540817.13999999</v>
      </c>
      <c r="D7" s="6">
        <v>1538461179.8599999</v>
      </c>
      <c r="E7" s="6">
        <v>1313064365.3099999</v>
      </c>
      <c r="F7" s="6">
        <v>1247581211.1800001</v>
      </c>
      <c r="G7" s="6">
        <f>D7-E7</f>
        <v>225396814.54999995</v>
      </c>
    </row>
    <row r="8" spans="1:7" x14ac:dyDescent="0.2">
      <c r="A8" s="29" t="s">
        <v>134</v>
      </c>
      <c r="B8" s="6">
        <v>897520292.76999998</v>
      </c>
      <c r="C8" s="6">
        <v>234061351.52000001</v>
      </c>
      <c r="D8" s="6">
        <v>1131581644.29</v>
      </c>
      <c r="E8" s="6">
        <v>1072643362.13</v>
      </c>
      <c r="F8" s="6">
        <v>1063776216.5599999</v>
      </c>
      <c r="G8" s="6">
        <f t="shared" ref="G8:G12" si="0">D8-E8</f>
        <v>58938282.159999967</v>
      </c>
    </row>
    <row r="9" spans="1:7" x14ac:dyDescent="0.2">
      <c r="A9" s="29" t="s">
        <v>135</v>
      </c>
      <c r="B9" s="6">
        <v>370119988.99000001</v>
      </c>
      <c r="C9" s="6">
        <v>92416932.200000003</v>
      </c>
      <c r="D9" s="6">
        <v>462536921.19</v>
      </c>
      <c r="E9" s="6">
        <v>429067179.60000002</v>
      </c>
      <c r="F9" s="6">
        <v>424819446.86000001</v>
      </c>
      <c r="G9" s="6">
        <f t="shared" si="0"/>
        <v>33469741.589999974</v>
      </c>
    </row>
    <row r="10" spans="1:7" x14ac:dyDescent="0.2">
      <c r="A10" s="29" t="s">
        <v>136</v>
      </c>
      <c r="B10" s="6">
        <v>316700751.80000001</v>
      </c>
      <c r="C10" s="6">
        <v>108500250.63</v>
      </c>
      <c r="D10" s="6">
        <v>425201002.43000001</v>
      </c>
      <c r="E10" s="6">
        <v>407864065.54000002</v>
      </c>
      <c r="F10" s="6">
        <v>403631340.08999997</v>
      </c>
      <c r="G10" s="6">
        <f t="shared" si="0"/>
        <v>17336936.889999986</v>
      </c>
    </row>
    <row r="11" spans="1:7" x14ac:dyDescent="0.2">
      <c r="A11" s="29" t="s">
        <v>137</v>
      </c>
      <c r="B11" s="6">
        <v>216780096.69</v>
      </c>
      <c r="C11" s="6">
        <v>54906196.710000001</v>
      </c>
      <c r="D11" s="6">
        <v>271686293.39999998</v>
      </c>
      <c r="E11" s="6">
        <v>251045507.11000001</v>
      </c>
      <c r="F11" s="6">
        <v>247864122.25999999</v>
      </c>
      <c r="G11" s="6">
        <f t="shared" si="0"/>
        <v>20640786.289999962</v>
      </c>
    </row>
    <row r="12" spans="1:7" x14ac:dyDescent="0.2">
      <c r="A12" s="29" t="s">
        <v>138</v>
      </c>
      <c r="B12" s="6">
        <v>405280729.75</v>
      </c>
      <c r="C12" s="6">
        <v>79269276.909999996</v>
      </c>
      <c r="D12" s="6">
        <v>484550006.66000003</v>
      </c>
      <c r="E12" s="6">
        <v>467424646.27999997</v>
      </c>
      <c r="F12" s="6">
        <v>462158504.94</v>
      </c>
      <c r="G12" s="6">
        <f t="shared" si="0"/>
        <v>17125360.380000055</v>
      </c>
    </row>
    <row r="13" spans="1:7" x14ac:dyDescent="0.2">
      <c r="A13" s="29"/>
      <c r="B13" s="6"/>
      <c r="C13" s="6"/>
      <c r="D13" s="6"/>
      <c r="E13" s="6"/>
      <c r="F13" s="6"/>
      <c r="G13" s="6"/>
    </row>
    <row r="14" spans="1:7" x14ac:dyDescent="0.2">
      <c r="A14" s="29"/>
      <c r="B14" s="6"/>
      <c r="C14" s="6"/>
      <c r="D14" s="6"/>
      <c r="E14" s="6"/>
      <c r="F14" s="6"/>
      <c r="G14" s="6"/>
    </row>
    <row r="15" spans="1:7" x14ac:dyDescent="0.2">
      <c r="A15" s="29"/>
      <c r="B15" s="7"/>
      <c r="C15" s="7"/>
      <c r="D15" s="7"/>
      <c r="E15" s="7"/>
      <c r="F15" s="7"/>
      <c r="G15" s="7"/>
    </row>
    <row r="16" spans="1:7" x14ac:dyDescent="0.2">
      <c r="A16" s="30" t="s">
        <v>77</v>
      </c>
      <c r="B16" s="10">
        <f>SUM(B7:B15)</f>
        <v>4017403857.0000005</v>
      </c>
      <c r="C16" s="10">
        <f t="shared" ref="C16:G16" si="1">SUM(C7:C15)</f>
        <v>296613190.83000004</v>
      </c>
      <c r="D16" s="10">
        <f t="shared" si="1"/>
        <v>4314017047.8299999</v>
      </c>
      <c r="E16" s="10">
        <f t="shared" si="1"/>
        <v>3941109125.9700003</v>
      </c>
      <c r="F16" s="10">
        <f t="shared" si="1"/>
        <v>3849830841.8899999</v>
      </c>
      <c r="G16" s="10">
        <f t="shared" si="1"/>
        <v>372907921.8599999</v>
      </c>
    </row>
    <row r="19" spans="1:7" ht="45" customHeight="1" x14ac:dyDescent="0.2">
      <c r="A19" s="41" t="s">
        <v>131</v>
      </c>
      <c r="B19" s="42"/>
      <c r="C19" s="42"/>
      <c r="D19" s="42"/>
      <c r="E19" s="42"/>
      <c r="F19" s="42"/>
      <c r="G19" s="43"/>
    </row>
    <row r="21" spans="1:7" x14ac:dyDescent="0.2">
      <c r="A21" s="22"/>
      <c r="B21" s="25" t="s">
        <v>0</v>
      </c>
      <c r="C21" s="26"/>
      <c r="D21" s="26"/>
      <c r="E21" s="26"/>
      <c r="F21" s="27"/>
      <c r="G21" s="44" t="s">
        <v>7</v>
      </c>
    </row>
    <row r="22" spans="1:7" ht="22.5" x14ac:dyDescent="0.2">
      <c r="A22" s="2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45"/>
    </row>
    <row r="23" spans="1:7" x14ac:dyDescent="0.2">
      <c r="A23" s="24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13"/>
      <c r="B24" s="14"/>
      <c r="C24" s="14"/>
      <c r="D24" s="14"/>
      <c r="E24" s="14"/>
      <c r="F24" s="14"/>
      <c r="G24" s="14"/>
    </row>
    <row r="25" spans="1:7" x14ac:dyDescent="0.2">
      <c r="A25" s="29" t="s">
        <v>81</v>
      </c>
      <c r="B25" s="15"/>
      <c r="C25" s="15"/>
      <c r="D25" s="15"/>
      <c r="E25" s="15"/>
      <c r="F25" s="15"/>
      <c r="G25" s="15"/>
    </row>
    <row r="26" spans="1:7" x14ac:dyDescent="0.2">
      <c r="A26" s="29" t="s">
        <v>82</v>
      </c>
      <c r="B26" s="15"/>
      <c r="C26" s="15"/>
      <c r="D26" s="15"/>
      <c r="E26" s="15"/>
      <c r="F26" s="15"/>
      <c r="G26" s="15"/>
    </row>
    <row r="27" spans="1:7" x14ac:dyDescent="0.2">
      <c r="A27" s="29" t="s">
        <v>83</v>
      </c>
      <c r="B27" s="15"/>
      <c r="C27" s="15"/>
      <c r="D27" s="15"/>
      <c r="E27" s="15"/>
      <c r="F27" s="15"/>
      <c r="G27" s="15"/>
    </row>
    <row r="28" spans="1:7" x14ac:dyDescent="0.2">
      <c r="A28" s="29" t="s">
        <v>84</v>
      </c>
      <c r="B28" s="15">
        <v>4017403857</v>
      </c>
      <c r="C28" s="15">
        <v>296613190.82999998</v>
      </c>
      <c r="D28" s="15">
        <v>4314017047.8299999</v>
      </c>
      <c r="E28" s="15">
        <v>3941109125.9699993</v>
      </c>
      <c r="F28" s="15">
        <v>3849830841.8900008</v>
      </c>
      <c r="G28" s="15">
        <v>372907921.86000097</v>
      </c>
    </row>
    <row r="29" spans="1:7" x14ac:dyDescent="0.2">
      <c r="A29" s="2"/>
      <c r="B29" s="16"/>
      <c r="C29" s="16"/>
      <c r="D29" s="16"/>
      <c r="E29" s="16"/>
      <c r="F29" s="16"/>
      <c r="G29" s="16"/>
    </row>
    <row r="30" spans="1:7" x14ac:dyDescent="0.2">
      <c r="A30" s="30" t="s">
        <v>77</v>
      </c>
      <c r="B30" s="10">
        <v>4017403857</v>
      </c>
      <c r="C30" s="10">
        <v>296613190.82999998</v>
      </c>
      <c r="D30" s="10">
        <v>4314017047.8299999</v>
      </c>
      <c r="E30" s="10">
        <v>3941109125.9699993</v>
      </c>
      <c r="F30" s="10">
        <v>3849830841.8900008</v>
      </c>
      <c r="G30" s="10">
        <v>372907921.86000097</v>
      </c>
    </row>
    <row r="33" spans="1:7" ht="45" customHeight="1" x14ac:dyDescent="0.2">
      <c r="A33" s="41" t="s">
        <v>132</v>
      </c>
      <c r="B33" s="42"/>
      <c r="C33" s="42"/>
      <c r="D33" s="42"/>
      <c r="E33" s="42"/>
      <c r="F33" s="42"/>
      <c r="G33" s="43"/>
    </row>
    <row r="34" spans="1:7" x14ac:dyDescent="0.2">
      <c r="A34" s="22"/>
      <c r="B34" s="25" t="s">
        <v>0</v>
      </c>
      <c r="C34" s="26"/>
      <c r="D34" s="26"/>
      <c r="E34" s="26"/>
      <c r="F34" s="27"/>
      <c r="G34" s="44" t="s">
        <v>7</v>
      </c>
    </row>
    <row r="35" spans="1:7" ht="22.5" x14ac:dyDescent="0.2">
      <c r="A35" s="23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45"/>
    </row>
    <row r="36" spans="1:7" x14ac:dyDescent="0.2">
      <c r="A36" s="24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13"/>
      <c r="B37" s="14"/>
      <c r="C37" s="14"/>
      <c r="D37" s="14"/>
      <c r="E37" s="14"/>
      <c r="F37" s="14"/>
      <c r="G37" s="14"/>
    </row>
    <row r="38" spans="1:7" ht="22.5" x14ac:dyDescent="0.2">
      <c r="A38" s="31" t="s">
        <v>85</v>
      </c>
      <c r="B38" s="15"/>
      <c r="C38" s="15"/>
      <c r="D38" s="15"/>
      <c r="E38" s="15"/>
      <c r="F38" s="15"/>
      <c r="G38" s="15"/>
    </row>
    <row r="39" spans="1:7" x14ac:dyDescent="0.2">
      <c r="A39" s="31"/>
      <c r="B39" s="15"/>
      <c r="C39" s="15"/>
      <c r="D39" s="15"/>
      <c r="E39" s="15"/>
      <c r="F39" s="15"/>
      <c r="G39" s="15"/>
    </row>
    <row r="40" spans="1:7" x14ac:dyDescent="0.2">
      <c r="A40" s="31" t="s">
        <v>86</v>
      </c>
      <c r="B40" s="15"/>
      <c r="C40" s="15"/>
      <c r="D40" s="15"/>
      <c r="E40" s="15"/>
      <c r="F40" s="15"/>
      <c r="G40" s="15"/>
    </row>
    <row r="41" spans="1:7" x14ac:dyDescent="0.2">
      <c r="A41" s="31"/>
      <c r="B41" s="15"/>
      <c r="C41" s="15"/>
      <c r="D41" s="15"/>
      <c r="E41" s="15"/>
      <c r="F41" s="15"/>
      <c r="G41" s="15"/>
    </row>
    <row r="42" spans="1:7" ht="22.5" x14ac:dyDescent="0.2">
      <c r="A42" s="31" t="s">
        <v>87</v>
      </c>
      <c r="B42" s="15"/>
      <c r="C42" s="15"/>
      <c r="D42" s="15"/>
      <c r="E42" s="15"/>
      <c r="F42" s="15"/>
      <c r="G42" s="15"/>
    </row>
    <row r="43" spans="1:7" x14ac:dyDescent="0.2">
      <c r="A43" s="31"/>
      <c r="B43" s="15"/>
      <c r="C43" s="15"/>
      <c r="D43" s="15"/>
      <c r="E43" s="15"/>
      <c r="F43" s="15"/>
      <c r="G43" s="15"/>
    </row>
    <row r="44" spans="1:7" ht="22.5" x14ac:dyDescent="0.2">
      <c r="A44" s="31" t="s">
        <v>88</v>
      </c>
      <c r="B44" s="15"/>
      <c r="C44" s="15"/>
      <c r="D44" s="15"/>
      <c r="E44" s="15"/>
      <c r="F44" s="15"/>
      <c r="G44" s="15"/>
    </row>
    <row r="45" spans="1:7" x14ac:dyDescent="0.2">
      <c r="A45" s="31"/>
      <c r="B45" s="15"/>
      <c r="C45" s="15"/>
      <c r="D45" s="15"/>
      <c r="E45" s="15"/>
      <c r="F45" s="15"/>
      <c r="G45" s="15"/>
    </row>
    <row r="46" spans="1:7" ht="22.5" x14ac:dyDescent="0.2">
      <c r="A46" s="31" t="s">
        <v>89</v>
      </c>
      <c r="B46" s="15"/>
      <c r="C46" s="15"/>
      <c r="D46" s="15"/>
      <c r="E46" s="15"/>
      <c r="F46" s="15"/>
      <c r="G46" s="15"/>
    </row>
    <row r="47" spans="1:7" x14ac:dyDescent="0.2">
      <c r="A47" s="31"/>
      <c r="B47" s="15"/>
      <c r="C47" s="15"/>
      <c r="D47" s="15"/>
      <c r="E47" s="15"/>
      <c r="F47" s="15"/>
      <c r="G47" s="15"/>
    </row>
    <row r="48" spans="1:7" ht="22.5" x14ac:dyDescent="0.2">
      <c r="A48" s="31" t="s">
        <v>90</v>
      </c>
      <c r="B48" s="15"/>
      <c r="C48" s="15"/>
      <c r="D48" s="15"/>
      <c r="E48" s="15"/>
      <c r="F48" s="15"/>
      <c r="G48" s="15"/>
    </row>
    <row r="49" spans="1:7" x14ac:dyDescent="0.2">
      <c r="A49" s="31"/>
      <c r="B49" s="15"/>
      <c r="C49" s="15"/>
      <c r="D49" s="15"/>
      <c r="E49" s="15"/>
      <c r="F49" s="15"/>
      <c r="G49" s="15"/>
    </row>
    <row r="50" spans="1:7" x14ac:dyDescent="0.2">
      <c r="A50" s="31" t="s">
        <v>91</v>
      </c>
      <c r="B50" s="15"/>
      <c r="C50" s="15"/>
      <c r="D50" s="15"/>
      <c r="E50" s="15"/>
      <c r="F50" s="15"/>
      <c r="G50" s="15"/>
    </row>
    <row r="51" spans="1:7" x14ac:dyDescent="0.2">
      <c r="A51" s="32"/>
      <c r="B51" s="16"/>
      <c r="C51" s="16"/>
      <c r="D51" s="16"/>
      <c r="E51" s="16"/>
      <c r="F51" s="16"/>
      <c r="G51" s="16"/>
    </row>
    <row r="52" spans="1:7" x14ac:dyDescent="0.2">
      <c r="A52" s="21" t="s">
        <v>77</v>
      </c>
      <c r="B52" s="10"/>
      <c r="C52" s="10"/>
      <c r="D52" s="10"/>
      <c r="E52" s="10"/>
      <c r="F52" s="10"/>
      <c r="G52" s="10"/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1" t="s">
        <v>139</v>
      </c>
      <c r="B1" s="46"/>
      <c r="C1" s="46"/>
      <c r="D1" s="46"/>
      <c r="E1" s="46"/>
      <c r="F1" s="46"/>
      <c r="G1" s="47"/>
    </row>
    <row r="2" spans="1:7" x14ac:dyDescent="0.2">
      <c r="A2" s="22"/>
      <c r="B2" s="25" t="s">
        <v>0</v>
      </c>
      <c r="C2" s="26"/>
      <c r="D2" s="26"/>
      <c r="E2" s="26"/>
      <c r="F2" s="27"/>
      <c r="G2" s="44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5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0"/>
      <c r="B5" s="5"/>
      <c r="C5" s="5"/>
      <c r="D5" s="5"/>
      <c r="E5" s="5"/>
      <c r="F5" s="5"/>
      <c r="G5" s="5"/>
    </row>
    <row r="6" spans="1:7" x14ac:dyDescent="0.2">
      <c r="A6" s="18" t="s">
        <v>92</v>
      </c>
      <c r="B6" s="6">
        <f>SUM(B7:B14)</f>
        <v>0</v>
      </c>
      <c r="C6" s="6">
        <f t="shared" ref="C6:F6" si="0">SUM(C7:C14)</f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>D6-E6</f>
        <v>0</v>
      </c>
    </row>
    <row r="7" spans="1:7" x14ac:dyDescent="0.2">
      <c r="A7" s="28" t="s">
        <v>93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f t="shared" ref="G7:G14" si="1">D7-E7</f>
        <v>0</v>
      </c>
    </row>
    <row r="8" spans="1:7" x14ac:dyDescent="0.2">
      <c r="A8" s="28" t="s">
        <v>94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28" t="s">
        <v>95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28" t="s">
        <v>96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8" t="s">
        <v>97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8" t="s">
        <v>98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8" t="s">
        <v>99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28" t="s">
        <v>36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 t="shared" si="1"/>
        <v>0</v>
      </c>
    </row>
    <row r="15" spans="1:7" x14ac:dyDescent="0.2">
      <c r="A15" s="19"/>
      <c r="B15" s="6"/>
      <c r="C15" s="6"/>
      <c r="D15" s="6"/>
      <c r="E15" s="6"/>
      <c r="F15" s="6"/>
      <c r="G15" s="6"/>
    </row>
    <row r="16" spans="1:7" x14ac:dyDescent="0.2">
      <c r="A16" s="18" t="s">
        <v>100</v>
      </c>
      <c r="B16" s="6">
        <f>SUM(B17:B23)</f>
        <v>3769878577.6399999</v>
      </c>
      <c r="C16" s="6">
        <f t="shared" ref="C16:F16" si="2">SUM(C17:C23)</f>
        <v>266236273</v>
      </c>
      <c r="D16" s="6">
        <f t="shared" si="2"/>
        <v>4036114850.6399984</v>
      </c>
      <c r="E16" s="6">
        <f t="shared" si="2"/>
        <v>3722818605.8399992</v>
      </c>
      <c r="F16" s="6">
        <f t="shared" si="2"/>
        <v>3632630334.7200022</v>
      </c>
      <c r="G16" s="6">
        <f>D16-E16</f>
        <v>313296244.79999924</v>
      </c>
    </row>
    <row r="17" spans="1:7" x14ac:dyDescent="0.2">
      <c r="A17" s="28" t="s">
        <v>101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ref="G17:G20" si="3">D17-E17</f>
        <v>0</v>
      </c>
    </row>
    <row r="18" spans="1:7" x14ac:dyDescent="0.2">
      <c r="A18" s="28" t="s">
        <v>102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28" t="s">
        <v>103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3"/>
        <v>0</v>
      </c>
    </row>
    <row r="20" spans="1:7" x14ac:dyDescent="0.2">
      <c r="A20" s="28" t="s">
        <v>104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3"/>
        <v>0</v>
      </c>
    </row>
    <row r="21" spans="1:7" x14ac:dyDescent="0.2">
      <c r="A21" s="28" t="s">
        <v>105</v>
      </c>
      <c r="B21" s="6">
        <v>3769878577.6399999</v>
      </c>
      <c r="C21" s="6">
        <v>266236273</v>
      </c>
      <c r="D21" s="6">
        <v>4036114850.6399984</v>
      </c>
      <c r="E21" s="6">
        <v>3722818605.8399992</v>
      </c>
      <c r="F21" s="6">
        <v>3632630334.7200022</v>
      </c>
      <c r="G21" s="6">
        <f>D21-E21</f>
        <v>313296244.79999924</v>
      </c>
    </row>
    <row r="22" spans="1:7" x14ac:dyDescent="0.2">
      <c r="A22" s="28" t="s">
        <v>106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f t="shared" ref="G22:G23" si="4">D22-E22</f>
        <v>0</v>
      </c>
    </row>
    <row r="23" spans="1:7" x14ac:dyDescent="0.2">
      <c r="A23" s="28" t="s">
        <v>107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19"/>
      <c r="B24" s="6"/>
      <c r="C24" s="6"/>
      <c r="D24" s="6"/>
      <c r="E24" s="6"/>
      <c r="F24" s="6"/>
      <c r="G24" s="6"/>
    </row>
    <row r="25" spans="1:7" x14ac:dyDescent="0.2">
      <c r="A25" s="18" t="s">
        <v>108</v>
      </c>
      <c r="B25" s="6">
        <f>SUM(B26:B34)</f>
        <v>247525279.36000028</v>
      </c>
      <c r="C25" s="6">
        <f t="shared" ref="C25:F25" si="5">SUM(C26:C34)</f>
        <v>30376917.829999998</v>
      </c>
      <c r="D25" s="6">
        <f t="shared" si="5"/>
        <v>277902197.18999952</v>
      </c>
      <c r="E25" s="6">
        <f t="shared" si="5"/>
        <v>218290520.1299997</v>
      </c>
      <c r="F25" s="6">
        <f t="shared" si="5"/>
        <v>217200507.16999969</v>
      </c>
      <c r="G25" s="6">
        <f>D25-E25</f>
        <v>59611677.059999824</v>
      </c>
    </row>
    <row r="26" spans="1:7" x14ac:dyDescent="0.2">
      <c r="A26" s="28" t="s">
        <v>109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ref="G26:G34" si="6">D26-E26</f>
        <v>0</v>
      </c>
    </row>
    <row r="27" spans="1:7" x14ac:dyDescent="0.2">
      <c r="A27" s="28" t="s">
        <v>110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f t="shared" si="6"/>
        <v>0</v>
      </c>
    </row>
    <row r="28" spans="1:7" x14ac:dyDescent="0.2">
      <c r="A28" s="28" t="s">
        <v>111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 t="shared" si="6"/>
        <v>0</v>
      </c>
    </row>
    <row r="29" spans="1:7" x14ac:dyDescent="0.2">
      <c r="A29" s="28" t="s">
        <v>112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 t="shared" si="6"/>
        <v>0</v>
      </c>
    </row>
    <row r="30" spans="1:7" x14ac:dyDescent="0.2">
      <c r="A30" s="28" t="s">
        <v>113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si="6"/>
        <v>0</v>
      </c>
    </row>
    <row r="31" spans="1:7" x14ac:dyDescent="0.2">
      <c r="A31" s="28" t="s">
        <v>114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6"/>
        <v>0</v>
      </c>
    </row>
    <row r="32" spans="1:7" x14ac:dyDescent="0.2">
      <c r="A32" s="28" t="s">
        <v>115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si="6"/>
        <v>0</v>
      </c>
    </row>
    <row r="33" spans="1:7" x14ac:dyDescent="0.2">
      <c r="A33" s="28" t="s">
        <v>116</v>
      </c>
      <c r="B33" s="6">
        <v>247525279.36000028</v>
      </c>
      <c r="C33" s="6">
        <v>30376917.829999998</v>
      </c>
      <c r="D33" s="6">
        <v>277902197.18999952</v>
      </c>
      <c r="E33" s="6">
        <v>218290520.1299997</v>
      </c>
      <c r="F33" s="6">
        <v>217200507.16999969</v>
      </c>
      <c r="G33" s="6">
        <f t="shared" si="6"/>
        <v>59611677.059999824</v>
      </c>
    </row>
    <row r="34" spans="1:7" x14ac:dyDescent="0.2">
      <c r="A34" s="28" t="s">
        <v>117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 t="shared" si="6"/>
        <v>0</v>
      </c>
    </row>
    <row r="35" spans="1:7" x14ac:dyDescent="0.2">
      <c r="A35" s="19"/>
      <c r="B35" s="6"/>
      <c r="C35" s="6"/>
      <c r="D35" s="6"/>
      <c r="E35" s="6"/>
      <c r="F35" s="6"/>
      <c r="G35" s="6"/>
    </row>
    <row r="36" spans="1:7" x14ac:dyDescent="0.2">
      <c r="A36" s="18" t="s">
        <v>118</v>
      </c>
      <c r="B36" s="6">
        <f>SUM(B37:B40)</f>
        <v>0</v>
      </c>
      <c r="C36" s="6">
        <f t="shared" ref="C36:F36" si="7">SUM(C37:C40)</f>
        <v>0</v>
      </c>
      <c r="D36" s="6">
        <f t="shared" si="7"/>
        <v>0</v>
      </c>
      <c r="E36" s="6">
        <f t="shared" si="7"/>
        <v>0</v>
      </c>
      <c r="F36" s="6">
        <f t="shared" si="7"/>
        <v>0</v>
      </c>
      <c r="G36" s="6">
        <f>D36-E36</f>
        <v>0</v>
      </c>
    </row>
    <row r="37" spans="1:7" x14ac:dyDescent="0.2">
      <c r="A37" s="28" t="s">
        <v>119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 t="shared" ref="G37:G40" si="8">D37-E37</f>
        <v>0</v>
      </c>
    </row>
    <row r="38" spans="1:7" ht="22.5" x14ac:dyDescent="0.2">
      <c r="A38" s="28" t="s">
        <v>120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8"/>
        <v>0</v>
      </c>
    </row>
    <row r="39" spans="1:7" x14ac:dyDescent="0.2">
      <c r="A39" s="28" t="s">
        <v>121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8"/>
        <v>0</v>
      </c>
    </row>
    <row r="40" spans="1:7" x14ac:dyDescent="0.2">
      <c r="A40" s="28" t="s">
        <v>122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8"/>
        <v>0</v>
      </c>
    </row>
    <row r="41" spans="1:7" x14ac:dyDescent="0.2">
      <c r="A41" s="19"/>
      <c r="B41" s="6"/>
      <c r="C41" s="6"/>
      <c r="D41" s="6"/>
      <c r="E41" s="6"/>
      <c r="F41" s="6"/>
      <c r="G41" s="6"/>
    </row>
    <row r="42" spans="1:7" x14ac:dyDescent="0.2">
      <c r="A42" s="21" t="s">
        <v>77</v>
      </c>
      <c r="B42" s="10">
        <f>B6+B16+B25+B36</f>
        <v>4017403857</v>
      </c>
      <c r="C42" s="10">
        <f t="shared" ref="C42:G42" si="9">C6+C16+C25+C36</f>
        <v>296613190.82999998</v>
      </c>
      <c r="D42" s="10">
        <f t="shared" si="9"/>
        <v>4314017047.829998</v>
      </c>
      <c r="E42" s="10">
        <f t="shared" si="9"/>
        <v>3941109125.9699988</v>
      </c>
      <c r="F42" s="10">
        <f t="shared" si="9"/>
        <v>3849830841.8900018</v>
      </c>
      <c r="G42" s="10">
        <f t="shared" si="9"/>
        <v>372907921.85999906</v>
      </c>
    </row>
    <row r="44" spans="1:7" x14ac:dyDescent="0.2">
      <c r="B44" s="40"/>
      <c r="C44" s="40"/>
      <c r="D44" s="40"/>
      <c r="E44" s="40"/>
      <c r="F44" s="40"/>
      <c r="G44" s="40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dcterms:created xsi:type="dcterms:W3CDTF">2014-02-10T03:37:14Z</dcterms:created>
  <dcterms:modified xsi:type="dcterms:W3CDTF">2024-01-29T21:32:40Z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