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58E08F80-9B9D-4F0B-8537-C4E4CB1FA6C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" sheetId="1" r:id="rId1"/>
  </sheets>
  <definedNames>
    <definedName name="_xlnm._FilterDatabase" localSheetId="0" hidden="1">EA!$B$3:$D$62</definedName>
    <definedName name="_xlnm.Print_Area" localSheetId="0">EA!$A$1:$D$77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C50" i="1" l="1"/>
  <c r="C30" i="1"/>
  <c r="C26" i="1"/>
  <c r="C16" i="1"/>
  <c r="C13" i="1"/>
  <c r="C4" i="1"/>
  <c r="D50" i="1"/>
  <c r="D30" i="1"/>
  <c r="D26" i="1"/>
  <c r="D16" i="1"/>
  <c r="D4" i="1"/>
  <c r="C60" i="1" l="1"/>
  <c r="D60" i="1"/>
  <c r="D23" i="1"/>
  <c r="C23" i="1"/>
  <c r="C62" i="1" l="1"/>
  <c r="D62" i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<sst xmlns="http://schemas.openxmlformats.org/spreadsheetml/2006/main" count="58" uniqueCount="57">
  <si>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</si>
  <si>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</si>
  <si>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</si>
  <si>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</si>
  <si>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</si>
  <si>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</si>
  <si>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</si>
  <si>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</si>
  <si>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</si>
  <si>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</si>
  <si>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</si>
  <si>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</si>
  <si>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</si>
  <si>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</si>
  <si>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</si>
  <si>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</si>
  <si>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</si>
  <si>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</si>
  <si>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</si>
  <si>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</si>
  <si>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</si>
  <si>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</si>
  <si>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</si>
  <si>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</si>
  <si>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</si>
  <si>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</si>
  <si>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</si>
  <si>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</si>
  <si>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</si>
  <si>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</si>
  <si>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</si>
  <si>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</si>
  <si>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</si>
  <si>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</si>
  <si>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</si>
  <si>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</si>
  <si>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</si>
  <si>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</si>
  <si>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</si>
  <si>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</si>
  <si>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</si>
  <si>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</si>
  <si>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</si>
  <si>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</si>
  <si>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</si>
  <si>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</si>
  <si>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</si>
  <si>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</si>
  <si>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</si>
  <si>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</si>
  <si>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</si>
  <si>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</si>
  <si>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</si>
  <si>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</si>
  <si>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</si>
  <si>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Universidad de Guanajuato
Estado de Actividades
Del 01 de enero al 31 de diciembre del 2018 y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</si>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</sst>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0" fillId="0" borderId="0" applyFont="0" applyFill="0" applyBorder="0" applyAlignment="0" applyProtection="0"/>
  </cellStyleXfs>
  <cellXfs count="40">
    <xf numFmtId="0" fontId="0" fillId="0" borderId="0" xfId="0"/>
    <xf numFmtId="4" fontId="4" fillId="0" borderId="0" xfId="8" applyNumberFormat="1" applyFont="1" applyFill="1" applyBorder="1" applyProtection="1"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1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center" vertical="center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3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center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4" fillId="0" borderId="8" xfId="8" applyFont="1" applyFill="1" applyBorder="1" applyAlignment="1" applyProtection="1">
      <alignment vertical="top"/>
      <protection locked="0"/>
    </xf>
    <xf numFmtId="0" fontId="4" fillId="0" borderId="2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center" vertical="center" wrapText="1"/>
      <protection locked="0"/>
    </xf>
    <xf numFmtId="0" fontId="8" fillId="0" borderId="1" xfId="8" applyFont="1" applyFill="1" applyBorder="1" applyAlignment="1" applyProtection="1">
      <alignment horizontal="center" vertical="center" wrapText="1"/>
      <protection locked="0"/>
    </xf>
    <xf numFmtId="0" fontId="9" fillId="3" borderId="0" xfId="16" applyFont="1" applyFill="1" applyBorder="1" applyAlignment="1">
      <alignment vertical="center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4" fontId="4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Alignment="1" applyProtection="1">
      <alignment vertical="top" wrapText="1"/>
      <protection locked="0"/>
    </xf>
    <xf numFmtId="3" fontId="9" fillId="3" borderId="0" xfId="17" applyNumberFormat="1" applyFont="1" applyFill="1" applyBorder="1" applyAlignment="1" applyProtection="1">
      <alignment vertical="top"/>
      <protection locked="0"/>
    </xf>
    <xf numFmtId="3" fontId="9" fillId="3" borderId="1" xfId="17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784ACA55-609C-4207-A713-04FA2C7B1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71</xdr:row>
      <xdr:rowOff>123825</xdr:rowOff>
    </xdr:from>
    <xdr:to>
      <xdr:col>1</xdr:col>
      <xdr:colOff>3333750</xdr:colOff>
      <xdr:row>76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5A6F6BF-B030-4E43-B8A3-B57ABC5C9CB1}"/>
            </a:ext>
          </a:extLst>
        </xdr:cNvPr>
        <xdr:cNvSpPr txBox="1"/>
      </xdr:nvSpPr>
      <xdr:spPr>
        <a:xfrm>
          <a:off x="9525" y="10925175"/>
          <a:ext cx="342900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4676775</xdr:colOff>
      <xdr:row>71</xdr:row>
      <xdr:rowOff>133350</xdr:rowOff>
    </xdr:from>
    <xdr:to>
      <xdr:col>3</xdr:col>
      <xdr:colOff>1471799</xdr:colOff>
      <xdr:row>76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D45D1B5-E7EE-4520-B2A9-C64A49F28DDE}"/>
            </a:ext>
          </a:extLst>
        </xdr:cNvPr>
        <xdr:cNvSpPr txBox="1"/>
      </xdr:nvSpPr>
      <xdr:spPr>
        <a:xfrm>
          <a:off x="4781550" y="10991850"/>
          <a:ext cx="3176774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1</xdr:col>
      <xdr:colOff>85724</xdr:colOff>
      <xdr:row>71</xdr:row>
      <xdr:rowOff>104775</xdr:rowOff>
    </xdr:from>
    <xdr:to>
      <xdr:col>1</xdr:col>
      <xdr:colOff>3267074</xdr:colOff>
      <xdr:row>71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3BB10AC-7CEA-455E-821E-768D585553B6}"/>
            </a:ext>
          </a:extLst>
        </xdr:cNvPr>
        <xdr:cNvCxnSpPr/>
      </xdr:nvCxnSpPr>
      <xdr:spPr>
        <a:xfrm flipV="1">
          <a:off x="190499" y="10963275"/>
          <a:ext cx="3181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4668473</xdr:colOff>
      <xdr:row>71</xdr:row>
      <xdr:rowOff>104775</xdr:rowOff>
    </xdr:from>
    <xdr:to>
      <xdr:col>3</xdr:col>
      <xdr:colOff>1476374</xdr:colOff>
      <xdr:row>71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622BB98-0C38-4514-BFF9-BE51CFFA7BB3}"/>
            </a:ext>
          </a:extLst>
        </xdr:cNvPr>
        <xdr:cNvCxnSpPr/>
      </xdr:nvCxnSpPr>
      <xdr:spPr>
        <a:xfrm>
          <a:off x="4773248" y="10963275"/>
          <a:ext cx="318965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7"/>
  <sheetViews>
    <sheetView showGridLines="0" tabSelected="1" topLeftCell="A54" zoomScaleNormal="100" workbookViewId="0">
      <selection activeCell="B96" sqref="B96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37" t="s">
        <v>55</v>
      </c>
      <c r="B1" s="38"/>
      <c r="C1" s="38"/>
      <c r="D1" s="3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30">
        <f>SUM(C5:C12)</f>
        <v>489137449</v>
      </c>
      <c r="D4" s="31">
        <f>SUM(D5:D12)</f>
        <v>463591551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38236435</v>
      </c>
      <c r="D6" s="6">
        <v>20107182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0</v>
      </c>
      <c r="D8" s="6">
        <v>0</v>
      </c>
    </row>
    <row r="9" spans="1:4" x14ac:dyDescent="0.2">
      <c r="A9" s="17"/>
      <c r="B9" s="21" t="s">
        <v>44</v>
      </c>
      <c r="C9" s="1">
        <v>67860542</v>
      </c>
      <c r="D9" s="6">
        <v>71735472</v>
      </c>
    </row>
    <row r="10" spans="1:4" x14ac:dyDescent="0.2">
      <c r="A10" s="17"/>
      <c r="B10" s="21" t="s">
        <v>12</v>
      </c>
      <c r="C10" s="1">
        <v>378413457</v>
      </c>
      <c r="D10" s="6">
        <v>368783970</v>
      </c>
    </row>
    <row r="11" spans="1:4" x14ac:dyDescent="0.2">
      <c r="A11" s="17"/>
      <c r="B11" s="21" t="s">
        <v>13</v>
      </c>
      <c r="C11" s="1">
        <v>4627015</v>
      </c>
      <c r="D11" s="6">
        <v>2964927</v>
      </c>
    </row>
    <row r="12" spans="1:4" ht="22.5" x14ac:dyDescent="0.2">
      <c r="A12" s="17"/>
      <c r="B12" s="21" t="s">
        <v>14</v>
      </c>
      <c r="C12" s="28">
        <v>0</v>
      </c>
      <c r="D12" s="29">
        <v>0</v>
      </c>
    </row>
    <row r="13" spans="1:4" x14ac:dyDescent="0.2">
      <c r="A13" s="15" t="s">
        <v>49</v>
      </c>
      <c r="B13" s="19"/>
      <c r="C13" s="32">
        <f>+C14+C15</f>
        <v>2836947147</v>
      </c>
      <c r="D13" s="33">
        <f>+D14+D15</f>
        <v>2704786148</v>
      </c>
    </row>
    <row r="14" spans="1:4" x14ac:dyDescent="0.2">
      <c r="A14" s="17"/>
      <c r="B14" s="21" t="s">
        <v>10</v>
      </c>
      <c r="C14" s="1">
        <v>62601064</v>
      </c>
      <c r="D14" s="6">
        <v>55368137</v>
      </c>
    </row>
    <row r="15" spans="1:4" x14ac:dyDescent="0.2">
      <c r="A15" s="17"/>
      <c r="B15" s="21" t="s">
        <v>15</v>
      </c>
      <c r="C15" s="1">
        <v>2774346083</v>
      </c>
      <c r="D15" s="6">
        <v>2649418011</v>
      </c>
    </row>
    <row r="16" spans="1:4" x14ac:dyDescent="0.2">
      <c r="A16" s="15" t="s">
        <v>50</v>
      </c>
      <c r="B16" s="19"/>
      <c r="C16" s="9">
        <f>+SUM(C17:C21)</f>
        <v>1711638</v>
      </c>
      <c r="D16" s="10">
        <f>+SUM(D17:D21)</f>
        <v>833255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718943</v>
      </c>
      <c r="D18" s="6">
        <v>0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992695</v>
      </c>
      <c r="D21" s="6">
        <v>833255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+C4+C13+C16</f>
        <v>3327796234</v>
      </c>
      <c r="D23" s="11">
        <f>+D4+D13+D16</f>
        <v>3169210954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+SUM(C27:C29)</f>
        <v>2708054795</v>
      </c>
      <c r="D26" s="10">
        <f>SUM(D27:D29)</f>
        <v>2494221772</v>
      </c>
    </row>
    <row r="27" spans="1:4" x14ac:dyDescent="0.2">
      <c r="A27" s="17"/>
      <c r="B27" s="21" t="s">
        <v>42</v>
      </c>
      <c r="C27" s="1">
        <v>2235633631</v>
      </c>
      <c r="D27" s="6">
        <v>2061509895</v>
      </c>
    </row>
    <row r="28" spans="1:4" x14ac:dyDescent="0.2">
      <c r="A28" s="17"/>
      <c r="B28" s="21" t="s">
        <v>20</v>
      </c>
      <c r="C28" s="1">
        <v>121945653</v>
      </c>
      <c r="D28" s="6">
        <v>105662707</v>
      </c>
    </row>
    <row r="29" spans="1:4" x14ac:dyDescent="0.2">
      <c r="A29" s="17"/>
      <c r="B29" s="21" t="s">
        <v>21</v>
      </c>
      <c r="C29" s="1">
        <v>350475511</v>
      </c>
      <c r="D29" s="6">
        <v>327049170</v>
      </c>
    </row>
    <row r="30" spans="1:4" x14ac:dyDescent="0.2">
      <c r="A30" s="15" t="s">
        <v>47</v>
      </c>
      <c r="B30" s="19"/>
      <c r="C30" s="9">
        <f>SUM(C31:C39)</f>
        <v>472509568</v>
      </c>
      <c r="D30" s="10">
        <f>SUM(D31:D39)</f>
        <v>409663438</v>
      </c>
    </row>
    <row r="31" spans="1:4" x14ac:dyDescent="0.2">
      <c r="A31" s="17"/>
      <c r="B31" s="21" t="s">
        <v>22</v>
      </c>
      <c r="C31" s="1">
        <v>0</v>
      </c>
      <c r="D31" s="6">
        <v>0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110800464</v>
      </c>
      <c r="D34" s="6">
        <v>85513957</v>
      </c>
    </row>
    <row r="35" spans="1:4" x14ac:dyDescent="0.2">
      <c r="A35" s="17"/>
      <c r="B35" s="21" t="s">
        <v>26</v>
      </c>
      <c r="C35" s="1">
        <v>361609104</v>
      </c>
      <c r="D35" s="6">
        <v>324029481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100000</v>
      </c>
      <c r="D38" s="6">
        <v>120000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v>0</v>
      </c>
      <c r="D40" s="10">
        <v>0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0</v>
      </c>
      <c r="D43" s="6">
        <v>0</v>
      </c>
    </row>
    <row r="44" spans="1:4" x14ac:dyDescent="0.2">
      <c r="A44" s="15" t="s">
        <v>52</v>
      </c>
      <c r="B44" s="19"/>
      <c r="C44" s="9">
        <v>0</v>
      </c>
      <c r="D44" s="10"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248100199</v>
      </c>
      <c r="D50" s="10">
        <f>SUM(D51:D56)</f>
        <v>300891619</v>
      </c>
    </row>
    <row r="51" spans="1:4" ht="12" x14ac:dyDescent="0.2">
      <c r="A51" s="17"/>
      <c r="B51" s="21" t="s">
        <v>35</v>
      </c>
      <c r="C51" s="34">
        <v>247351515</v>
      </c>
      <c r="D51" s="35">
        <v>300704369</v>
      </c>
    </row>
    <row r="52" spans="1:4" ht="12" x14ac:dyDescent="0.2">
      <c r="A52" s="17"/>
      <c r="B52" s="21" t="s">
        <v>7</v>
      </c>
      <c r="C52" s="34">
        <v>0</v>
      </c>
      <c r="D52" s="35">
        <v>0</v>
      </c>
    </row>
    <row r="53" spans="1:4" ht="12" x14ac:dyDescent="0.2">
      <c r="A53" s="17"/>
      <c r="B53" s="21" t="s">
        <v>36</v>
      </c>
      <c r="C53" s="34">
        <v>748684</v>
      </c>
      <c r="D53" s="35">
        <v>187250</v>
      </c>
    </row>
    <row r="54" spans="1:4" ht="12" x14ac:dyDescent="0.2">
      <c r="A54" s="17"/>
      <c r="B54" s="21" t="s">
        <v>37</v>
      </c>
      <c r="C54" s="34">
        <v>0</v>
      </c>
      <c r="D54" s="35">
        <v>0</v>
      </c>
    </row>
    <row r="55" spans="1:4" ht="12" x14ac:dyDescent="0.2">
      <c r="A55" s="17"/>
      <c r="B55" s="21" t="s">
        <v>38</v>
      </c>
      <c r="C55" s="34">
        <v>0</v>
      </c>
      <c r="D55" s="35">
        <v>0</v>
      </c>
    </row>
    <row r="56" spans="1:4" ht="12" x14ac:dyDescent="0.2">
      <c r="A56" s="17"/>
      <c r="B56" s="21" t="s">
        <v>39</v>
      </c>
      <c r="C56" s="34">
        <v>0</v>
      </c>
      <c r="D56" s="35">
        <v>0</v>
      </c>
    </row>
    <row r="57" spans="1:4" x14ac:dyDescent="0.2">
      <c r="A57" s="15" t="s">
        <v>48</v>
      </c>
      <c r="B57" s="19"/>
      <c r="C57" s="9">
        <v>0</v>
      </c>
      <c r="D57" s="10">
        <v>0</v>
      </c>
    </row>
    <row r="58" spans="1:4" x14ac:dyDescent="0.2">
      <c r="A58" s="17"/>
      <c r="B58" s="21" t="s">
        <v>43</v>
      </c>
      <c r="C58" s="28">
        <v>0</v>
      </c>
      <c r="D58" s="29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+C26+C30+C40+C44+C50</f>
        <v>3428664562</v>
      </c>
      <c r="D60" s="10">
        <f>+D26+D30+D40+D44+D50</f>
        <v>3204776829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+C23-C60</f>
        <v>-100868328</v>
      </c>
      <c r="D62" s="10">
        <f>+D23-D60</f>
        <v>-35565875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6" spans="1:2" ht="12" x14ac:dyDescent="0.2">
      <c r="A66" s="27" t="s">
        <v>56</v>
      </c>
    </row>
    <row r="77" spans="1:2" x14ac:dyDescent="0.2">
      <c r="B77" s="36"/>
    </row>
  </sheetData>
  <sheetProtection formatCells="0" formatColumns="0" formatRows="0" autoFilter="0"/>
  <mergeCells count="1">
    <mergeCell ref="A1:D1"/>
  </mergeCells>
  <printOptions horizontalCentered="1"/>
  <pageMargins left="0.78740157480314965" right="0.59055118110236227" top="0.59055118110236227" bottom="0.78740157480314965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Marmolejo</cp:lastModifiedBy>
  <cp:lastPrinted>2019-02-13T18:11:28Z</cp:lastPrinted>
  <dcterms:created xsi:type="dcterms:W3CDTF">2012-12-11T20:29:16Z</dcterms:created>
  <dcterms:modified xsi:type="dcterms:W3CDTF">2019-02-13T18:11:34Z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