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ASEG\2018\Anual\Terminados\"/>
    </mc:Choice>
  </mc:AlternateContent>
  <xr:revisionPtr revIDLastSave="0" documentId="13_ncr:1_{CEBC2193-4026-47F4-B8AC-1EA0DCE40CDF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F17" i="1"/>
  <c r="G17" i="1" s="1"/>
  <c r="F18" i="1"/>
  <c r="G18" i="1" s="1"/>
  <c r="F19" i="1"/>
  <c r="G19" i="1" s="1"/>
  <c r="F20" i="1"/>
  <c r="G20" i="1" s="1"/>
  <c r="F21" i="1"/>
  <c r="G21" i="1" s="1"/>
  <c r="F22" i="1"/>
  <c r="F23" i="1"/>
  <c r="F24" i="1"/>
  <c r="F16" i="1"/>
  <c r="G16" i="1" s="1"/>
  <c r="G8" i="1"/>
  <c r="G9" i="1"/>
  <c r="G10" i="1"/>
  <c r="G11" i="1"/>
  <c r="G12" i="1"/>
  <c r="G13" i="1"/>
  <c r="G7" i="1"/>
  <c r="F8" i="1"/>
  <c r="F9" i="1"/>
  <c r="F10" i="1"/>
  <c r="F11" i="1"/>
  <c r="F12" i="1"/>
  <c r="F13" i="1"/>
  <c r="F7" i="1"/>
  <c r="E15" i="1" l="1"/>
  <c r="D15" i="1"/>
  <c r="D6" i="1"/>
  <c r="E6" i="1"/>
  <c r="F6" i="1"/>
  <c r="G6" i="1"/>
  <c r="C6" i="1"/>
  <c r="D5" i="1" l="1"/>
  <c r="E5" i="1"/>
  <c r="G15" i="1"/>
  <c r="G5" i="1" s="1"/>
  <c r="F15" i="1"/>
  <c r="F5" i="1" s="1"/>
  <c r="C15" i="1"/>
  <c r="C5" i="1" s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<sst xmlns="http://schemas.openxmlformats.org/spreadsheetml/2006/main" count="27" uniqueCount="27">
  <si>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</si>
  <si>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</si>
  <si>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</si>
  <si>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</si>
  <si>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</si>
  <si>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</si>
  <si>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</si>
  <si>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</si>
  <si>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</si>
  <si>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</si>
  <si>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</si>
  <si>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</si>
  <si>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</si>
  <si>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</si>
  <si>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</si>
  <si>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</si>
  <si>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</si>
  <si>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</si>
  <si>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</si>
  <si>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</si>
  <si>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</si>
  <si>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</si>
  <si>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</si>
  <si>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</si>
  <si>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</si>
  <si>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Bajo protesta de decir verdad declaramos que los Estados Financieros y sus notas, son razonablemente correctos y son responsabilidad del emisor.</t>
  </si>
  <si>
    <t>Universidad de Guanajuato
Estado Analítico del Activo
Del 01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</si>
</sst>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0" fontId="3" fillId="0" borderId="0" xfId="8" applyFont="1" applyAlignment="1" applyProtection="1">
      <alignment vertical="top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1266825</xdr:colOff>
      <xdr:row>35</xdr:row>
      <xdr:rowOff>85724</xdr:rowOff>
    </xdr:from>
    <xdr:to>
      <xdr:col>1</xdr:col>
      <xdr:colOff>3486150</xdr:colOff>
      <xdr:row>39</xdr:row>
      <xdr:rowOff>104775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FDA00F7B-B0C8-4EB6-9C13-6FD5DB34E6AE}"/>
            </a:ext>
          </a:extLst>
        </xdr:cNvPr>
        <xdr:cNvSpPr txBox="1"/>
      </xdr:nvSpPr>
      <xdr:spPr>
        <a:xfrm>
          <a:off x="1323975" y="5019674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1</xdr:col>
      <xdr:colOff>1009650</xdr:colOff>
      <xdr:row>35</xdr:row>
      <xdr:rowOff>38100</xdr:rowOff>
    </xdr:from>
    <xdr:to>
      <xdr:col>1</xdr:col>
      <xdr:colOff>3638550</xdr:colOff>
      <xdr:row>35</xdr:row>
      <xdr:rowOff>38100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D4109B71-E184-448A-9F62-E6B4B9BE978B}"/>
            </a:ext>
          </a:extLst>
        </xdr:cNvPr>
        <xdr:cNvCxnSpPr/>
      </xdr:nvCxnSpPr>
      <xdr:spPr>
        <a:xfrm>
          <a:off x="1066800" y="497205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668865</xdr:colOff>
      <xdr:row>35</xdr:row>
      <xdr:rowOff>76199</xdr:rowOff>
    </xdr:from>
    <xdr:to>
      <xdr:col>5</xdr:col>
      <xdr:colOff>495301</xdr:colOff>
      <xdr:row>39</xdr:row>
      <xdr:rowOff>104775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11C2F7CE-B649-43C4-B68E-FC5D2199E156}"/>
            </a:ext>
          </a:extLst>
        </xdr:cNvPr>
        <xdr:cNvSpPr txBox="1"/>
      </xdr:nvSpPr>
      <xdr:spPr>
        <a:xfrm>
          <a:off x="5850465" y="5010149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3</xdr:col>
      <xdr:colOff>361950</xdr:colOff>
      <xdr:row>35</xdr:row>
      <xdr:rowOff>28575</xdr:rowOff>
    </xdr:from>
    <xdr:to>
      <xdr:col>5</xdr:col>
      <xdr:colOff>895350</xdr:colOff>
      <xdr:row>35</xdr:row>
      <xdr:rowOff>28575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81BB00D1-80B2-4DBE-9AA8-A2A2BF49DF95}"/>
            </a:ext>
          </a:extLst>
        </xdr:cNvPr>
        <xdr:cNvCxnSpPr/>
      </xdr:nvCxnSpPr>
      <xdr:spPr>
        <a:xfrm>
          <a:off x="5543550" y="49625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zoomScaleNormal="100" workbookViewId="0">
      <selection activeCell="G20" sqref="G20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1" t="s">
        <v>26</v>
      </c>
      <c r="B1" s="22"/>
      <c r="C1" s="22"/>
      <c r="D1" s="22"/>
      <c r="E1" s="22"/>
      <c r="F1" s="22"/>
      <c r="G1" s="23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/>
      <c r="D4" s="13"/>
      <c r="E4" s="13"/>
      <c r="F4" s="13"/>
      <c r="G4" s="13"/>
    </row>
    <row r="5" spans="1:7" x14ac:dyDescent="0.2">
      <c r="A5" s="15"/>
      <c r="B5" s="2"/>
      <c r="C5" s="13">
        <f>+C6+C15</f>
        <v>7269090180</v>
      </c>
      <c r="D5" s="13">
        <f t="shared" ref="D5:G5" si="0">+D6+D15</f>
        <v>16170532074</v>
      </c>
      <c r="E5" s="13">
        <f t="shared" si="0"/>
        <v>16277874442</v>
      </c>
      <c r="F5" s="13">
        <f t="shared" si="0"/>
        <v>7161747812</v>
      </c>
      <c r="G5" s="13">
        <f t="shared" si="0"/>
        <v>-107342368</v>
      </c>
    </row>
    <row r="6" spans="1:7" x14ac:dyDescent="0.2">
      <c r="A6" s="3">
        <v>1100</v>
      </c>
      <c r="B6" s="17" t="s">
        <v>8</v>
      </c>
      <c r="C6" s="13">
        <f>+SUM(C7:C13)</f>
        <v>931592584</v>
      </c>
      <c r="D6" s="13">
        <f t="shared" ref="D6:G6" si="1">+SUM(D7:D13)</f>
        <v>14692824321</v>
      </c>
      <c r="E6" s="13">
        <f t="shared" si="1"/>
        <v>14909349167</v>
      </c>
      <c r="F6" s="13">
        <f t="shared" si="1"/>
        <v>715067738</v>
      </c>
      <c r="G6" s="13">
        <f t="shared" si="1"/>
        <v>-216524846</v>
      </c>
    </row>
    <row r="7" spans="1:7" x14ac:dyDescent="0.2">
      <c r="A7" s="3">
        <v>1110</v>
      </c>
      <c r="B7" s="7" t="s">
        <v>9</v>
      </c>
      <c r="C7" s="19">
        <v>789521696</v>
      </c>
      <c r="D7" s="19">
        <v>10802677353</v>
      </c>
      <c r="E7" s="19">
        <v>11023017440</v>
      </c>
      <c r="F7" s="19">
        <f>+C7+D7-E7</f>
        <v>569181609</v>
      </c>
      <c r="G7" s="19">
        <f>+F7-C7</f>
        <v>-220340087</v>
      </c>
    </row>
    <row r="8" spans="1:7" x14ac:dyDescent="0.2">
      <c r="A8" s="3">
        <v>1120</v>
      </c>
      <c r="B8" s="7" t="s">
        <v>10</v>
      </c>
      <c r="C8" s="19">
        <v>75926475</v>
      </c>
      <c r="D8" s="19">
        <v>3761698762</v>
      </c>
      <c r="E8" s="19">
        <v>3740144964</v>
      </c>
      <c r="F8" s="19">
        <f t="shared" ref="F8:F13" si="2">+C8+D8-E8</f>
        <v>97480273</v>
      </c>
      <c r="G8" s="19">
        <f t="shared" ref="G8:G13" si="3">+F8-C8</f>
        <v>21553798</v>
      </c>
    </row>
    <row r="9" spans="1:7" x14ac:dyDescent="0.2">
      <c r="A9" s="3">
        <v>1130</v>
      </c>
      <c r="B9" s="7" t="s">
        <v>11</v>
      </c>
      <c r="C9" s="19">
        <v>74890507</v>
      </c>
      <c r="D9" s="19">
        <v>114565236</v>
      </c>
      <c r="E9" s="19">
        <v>133199359</v>
      </c>
      <c r="F9" s="19">
        <f t="shared" si="2"/>
        <v>56256384</v>
      </c>
      <c r="G9" s="19">
        <f t="shared" si="3"/>
        <v>-18634123</v>
      </c>
    </row>
    <row r="10" spans="1:7" x14ac:dyDescent="0.2">
      <c r="A10" s="3">
        <v>1140</v>
      </c>
      <c r="B10" s="7" t="s">
        <v>1</v>
      </c>
      <c r="C10" s="19">
        <v>0</v>
      </c>
      <c r="D10" s="19">
        <v>0</v>
      </c>
      <c r="E10" s="19">
        <v>0</v>
      </c>
      <c r="F10" s="19">
        <f t="shared" si="2"/>
        <v>0</v>
      </c>
      <c r="G10" s="19">
        <f t="shared" si="3"/>
        <v>0</v>
      </c>
    </row>
    <row r="11" spans="1:7" x14ac:dyDescent="0.2">
      <c r="A11" s="3">
        <v>1150</v>
      </c>
      <c r="B11" s="7" t="s">
        <v>2</v>
      </c>
      <c r="C11" s="19">
        <v>1957875</v>
      </c>
      <c r="D11" s="19">
        <v>12921653</v>
      </c>
      <c r="E11" s="19">
        <v>12842403</v>
      </c>
      <c r="F11" s="19">
        <f t="shared" si="2"/>
        <v>2037125</v>
      </c>
      <c r="G11" s="19">
        <f t="shared" si="3"/>
        <v>79250</v>
      </c>
    </row>
    <row r="12" spans="1:7" x14ac:dyDescent="0.2">
      <c r="A12" s="3">
        <v>1160</v>
      </c>
      <c r="B12" s="7" t="s">
        <v>12</v>
      </c>
      <c r="C12" s="19">
        <v>-10750989</v>
      </c>
      <c r="D12" s="19">
        <v>0</v>
      </c>
      <c r="E12" s="19">
        <v>0</v>
      </c>
      <c r="F12" s="19">
        <f t="shared" si="2"/>
        <v>-10750989</v>
      </c>
      <c r="G12" s="19">
        <f t="shared" si="3"/>
        <v>0</v>
      </c>
    </row>
    <row r="13" spans="1:7" x14ac:dyDescent="0.2">
      <c r="A13" s="3">
        <v>1190</v>
      </c>
      <c r="B13" s="7" t="s">
        <v>13</v>
      </c>
      <c r="C13" s="19">
        <v>47020</v>
      </c>
      <c r="D13" s="19">
        <v>961317</v>
      </c>
      <c r="E13" s="19">
        <v>145001</v>
      </c>
      <c r="F13" s="19">
        <f t="shared" si="2"/>
        <v>863336</v>
      </c>
      <c r="G13" s="19">
        <f t="shared" si="3"/>
        <v>816316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6337497596</v>
      </c>
      <c r="D15" s="13">
        <f t="shared" ref="D15:G15" si="4">SUM(D16:D24)</f>
        <v>1477707753</v>
      </c>
      <c r="E15" s="13">
        <f t="shared" si="4"/>
        <v>1368525275</v>
      </c>
      <c r="F15" s="13">
        <f t="shared" si="4"/>
        <v>6446680074</v>
      </c>
      <c r="G15" s="13">
        <f t="shared" si="4"/>
        <v>109182478</v>
      </c>
    </row>
    <row r="16" spans="1:7" x14ac:dyDescent="0.2">
      <c r="A16" s="3">
        <v>1210</v>
      </c>
      <c r="B16" s="7" t="s">
        <v>15</v>
      </c>
      <c r="C16" s="19">
        <v>585955535</v>
      </c>
      <c r="D16" s="19">
        <v>382320316</v>
      </c>
      <c r="E16" s="19">
        <v>385639564</v>
      </c>
      <c r="F16" s="19">
        <f>+C16+D16-E16</f>
        <v>582636287</v>
      </c>
      <c r="G16" s="19">
        <f>+F16-C16</f>
        <v>-3319248</v>
      </c>
    </row>
    <row r="17" spans="1:7" x14ac:dyDescent="0.2">
      <c r="A17" s="3">
        <v>1220</v>
      </c>
      <c r="B17" s="7" t="s">
        <v>16</v>
      </c>
      <c r="C17" s="20">
        <v>0</v>
      </c>
      <c r="D17" s="20">
        <v>1581931</v>
      </c>
      <c r="E17" s="20">
        <v>538760</v>
      </c>
      <c r="F17" s="19">
        <f t="shared" ref="F17:F24" si="5">+C17+D17-E17</f>
        <v>1043171</v>
      </c>
      <c r="G17" s="19">
        <f t="shared" ref="G17:G24" si="6">+F17-C17</f>
        <v>1043171</v>
      </c>
    </row>
    <row r="18" spans="1:7" x14ac:dyDescent="0.2">
      <c r="A18" s="3">
        <v>1230</v>
      </c>
      <c r="B18" s="7" t="s">
        <v>17</v>
      </c>
      <c r="C18" s="20">
        <v>5626983212</v>
      </c>
      <c r="D18" s="20">
        <v>858183228</v>
      </c>
      <c r="E18" s="20">
        <v>660594440</v>
      </c>
      <c r="F18" s="19">
        <f t="shared" si="5"/>
        <v>5824572000</v>
      </c>
      <c r="G18" s="19">
        <f t="shared" si="6"/>
        <v>197588788</v>
      </c>
    </row>
    <row r="19" spans="1:7" x14ac:dyDescent="0.2">
      <c r="A19" s="3">
        <v>1240</v>
      </c>
      <c r="B19" s="7" t="s">
        <v>18</v>
      </c>
      <c r="C19" s="19">
        <v>1801433258</v>
      </c>
      <c r="D19" s="19">
        <v>151854862</v>
      </c>
      <c r="E19" s="19">
        <v>44477765</v>
      </c>
      <c r="F19" s="19">
        <f t="shared" si="5"/>
        <v>1908810355</v>
      </c>
      <c r="G19" s="19">
        <f t="shared" si="6"/>
        <v>107377097</v>
      </c>
    </row>
    <row r="20" spans="1:7" x14ac:dyDescent="0.2">
      <c r="A20" s="3">
        <v>1250</v>
      </c>
      <c r="B20" s="7" t="s">
        <v>19</v>
      </c>
      <c r="C20" s="19">
        <v>78785155</v>
      </c>
      <c r="D20" s="19">
        <v>11195168</v>
      </c>
      <c r="E20" s="19">
        <v>49314</v>
      </c>
      <c r="F20" s="19">
        <f t="shared" si="5"/>
        <v>89931009</v>
      </c>
      <c r="G20" s="19">
        <f t="shared" si="6"/>
        <v>11145854</v>
      </c>
    </row>
    <row r="21" spans="1:7" x14ac:dyDescent="0.2">
      <c r="A21" s="3">
        <v>1260</v>
      </c>
      <c r="B21" s="7" t="s">
        <v>20</v>
      </c>
      <c r="C21" s="19">
        <v>-1773688024</v>
      </c>
      <c r="D21" s="19">
        <v>69224607</v>
      </c>
      <c r="E21" s="19">
        <v>274849995</v>
      </c>
      <c r="F21" s="19">
        <f t="shared" si="5"/>
        <v>-1979313412</v>
      </c>
      <c r="G21" s="19">
        <f t="shared" si="6"/>
        <v>-205625388</v>
      </c>
    </row>
    <row r="22" spans="1:7" x14ac:dyDescent="0.2">
      <c r="A22" s="3">
        <v>1270</v>
      </c>
      <c r="B22" s="7" t="s">
        <v>21</v>
      </c>
      <c r="C22" s="19">
        <v>18028460</v>
      </c>
      <c r="D22" s="19">
        <v>3347641</v>
      </c>
      <c r="E22" s="19">
        <v>2375437</v>
      </c>
      <c r="F22" s="19">
        <f t="shared" si="5"/>
        <v>19000664</v>
      </c>
      <c r="G22" s="19">
        <f t="shared" si="6"/>
        <v>972204</v>
      </c>
    </row>
    <row r="23" spans="1:7" x14ac:dyDescent="0.2">
      <c r="A23" s="3">
        <v>1280</v>
      </c>
      <c r="B23" s="7" t="s">
        <v>22</v>
      </c>
      <c r="C23" s="19">
        <v>0</v>
      </c>
      <c r="D23" s="19">
        <v>0</v>
      </c>
      <c r="E23" s="19">
        <v>0</v>
      </c>
      <c r="F23" s="19">
        <f t="shared" si="5"/>
        <v>0</v>
      </c>
      <c r="G23" s="19">
        <f t="shared" si="6"/>
        <v>0</v>
      </c>
    </row>
    <row r="24" spans="1:7" x14ac:dyDescent="0.2">
      <c r="A24" s="3">
        <v>1290</v>
      </c>
      <c r="B24" s="7" t="s">
        <v>23</v>
      </c>
      <c r="C24" s="19">
        <v>0</v>
      </c>
      <c r="D24" s="19">
        <v>0</v>
      </c>
      <c r="E24" s="19">
        <v>0</v>
      </c>
      <c r="F24" s="19">
        <f t="shared" si="5"/>
        <v>0</v>
      </c>
      <c r="G24" s="19">
        <f t="shared" si="6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7" spans="1:7" x14ac:dyDescent="0.2">
      <c r="A27" s="18" t="s">
        <v>25</v>
      </c>
    </row>
    <row r="43" spans="1:7" x14ac:dyDescent="0.2">
      <c r="A43" s="24"/>
      <c r="B43" s="24"/>
      <c r="C43" s="24"/>
      <c r="D43" s="24"/>
      <c r="E43" s="24"/>
      <c r="F43" s="24"/>
      <c r="G43" s="24"/>
    </row>
  </sheetData>
  <sheetProtection formatCells="0" formatColumns="0" formatRows="0" autoFilter="0"/>
  <mergeCells count="2">
    <mergeCell ref="A1:G1"/>
    <mergeCell ref="A43:G43"/>
  </mergeCells>
  <pageMargins left="0.70866141732283472" right="0.70866141732283472" top="0.74803149606299213" bottom="0.74803149606299213" header="0.31496062992125984" footer="0.31496062992125984"/>
  <pageSetup scale="94" orientation="landscape" r:id="rId1"/>
  <ignoredErrors>
    <ignoredError sqref="C5:G6 C15:G15 F7:G13 F16:G2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2019-02-18T17:46:14Z</cp:lastPrinted>
  <dcterms:created xsi:type="dcterms:W3CDTF">2014-02-09T04:04:15Z</dcterms:created>
  <dcterms:modified xsi:type="dcterms:W3CDTF">2019-02-18T17:46:16Z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