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4T2024\"/>
    </mc:Choice>
  </mc:AlternateContent>
  <xr:revisionPtr revIDLastSave="0" documentId="13_ncr:1_{834C621F-DCCC-4E84-A4A6-85EBBE4F9F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F37" i="1" s="1"/>
  <c r="E6" i="1"/>
  <c r="E37" i="1" s="1"/>
  <c r="D6" i="1"/>
  <c r="C37" i="1"/>
  <c r="D37" i="1"/>
  <c r="G37" i="1"/>
  <c r="B37" i="1"/>
  <c r="C6" i="1"/>
  <c r="B6" i="1"/>
  <c r="G11" i="1"/>
  <c r="D10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F26" i="1"/>
  <c r="E26" i="1"/>
  <c r="D26" i="1"/>
  <c r="G26" i="1" s="1"/>
  <c r="C26" i="1"/>
  <c r="B26" i="1"/>
  <c r="G25" i="1"/>
  <c r="G24" i="1"/>
  <c r="F23" i="1"/>
  <c r="E23" i="1"/>
  <c r="D23" i="1"/>
  <c r="G23" i="1" s="1"/>
  <c r="C23" i="1"/>
  <c r="B23" i="1"/>
  <c r="G22" i="1"/>
  <c r="G21" i="1"/>
  <c r="G20" i="1"/>
  <c r="F19" i="1"/>
  <c r="E19" i="1"/>
  <c r="D19" i="1"/>
  <c r="C19" i="1"/>
  <c r="B19" i="1"/>
  <c r="G18" i="1"/>
  <c r="G17" i="1"/>
  <c r="G16" i="1"/>
  <c r="G15" i="1"/>
  <c r="G14" i="1"/>
  <c r="G13" i="1"/>
  <c r="G12" i="1"/>
  <c r="F10" i="1"/>
  <c r="E10" i="1"/>
  <c r="C10" i="1"/>
  <c r="B10" i="1"/>
  <c r="G9" i="1"/>
  <c r="G8" i="1"/>
  <c r="G7" i="1"/>
  <c r="G19" i="1" l="1"/>
  <c r="G10" i="1"/>
</calcChain>
</file>

<file path=xl/sharedStrings.xml><?xml version="1.0" encoding="utf-8"?>
<sst xmlns="http://schemas.openxmlformats.org/spreadsheetml/2006/main" count="43" uniqueCount="43">
  <si>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</si>
  <si>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</si>
  <si>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</si>
  <si>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</si>
  <si>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</si>
  <si>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</si>
  <si>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</si>
  <si>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</si>
  <si>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</si>
  <si>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</si>
  <si>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</si>
  <si>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</si>
  <si>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</si>
  <si>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</si>
  <si>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</si>
  <si>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</si>
  <si>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</si>
  <si>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</si>
  <si>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</si>
  <si>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</si>
  <si>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</si>
  <si>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</si>
  <si>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</si>
  <si>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</si>
  <si>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</si>
  <si>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</si>
  <si>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</si>
  <si>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</si>
  <si>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</si>
  <si>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</si>
  <si>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</si>
  <si>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</si>
  <si>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</si>
  <si>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</si>
  <si>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</si>
  <si>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</si>
  <si>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</si>
  <si>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</si>
  <si>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</si>
  <si>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</si>
  <si>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</si>
  <si>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UNIVERSIDAD DE GUANAJUATO
Gasto por Categoría Programática
Del 01 de Enero al 31 de Diciembre de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</si>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</sst>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 wrapText="1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7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10" xfId="0" applyNumberFormat="1" applyFont="1" applyBorder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0" borderId="0" xfId="8" applyFont="1" applyAlignment="1" applyProtection="1">
      <alignment vertical="top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  <xf numFmtId="0" fontId="7" fillId="2" borderId="10" xfId="9" applyFont="1" applyFill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2" fillId="0" borderId="3" xfId="9" applyFont="1" applyBorder="1"/>
    <xf numFmtId="0" fontId="2" fillId="0" borderId="3" xfId="8" applyFont="1" applyBorder="1" applyAlignment="1" applyProtection="1">
      <alignment horizontal="left" vertical="top" indent="1"/>
      <protection hidden="1"/>
    </xf>
    <xf numFmtId="0" fontId="2" fillId="0" borderId="3" xfId="0" applyFont="1" applyBorder="1" applyAlignment="1">
      <alignment horizontal="left" indent="2"/>
    </xf>
    <xf numFmtId="0" fontId="2" fillId="0" borderId="12" xfId="0" applyFont="1" applyBorder="1" applyAlignment="1">
      <alignment horizontal="left"/>
    </xf>
    <xf numFmtId="0" fontId="7" fillId="0" borderId="12" xfId="0" applyFont="1" applyBorder="1" applyAlignment="1" applyProtection="1">
      <alignment horizontal="left" inden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2114550</xdr:colOff>
      <xdr:row>47</xdr:row>
      <xdr:rowOff>142874</xdr:rowOff>
    </xdr:from>
    <xdr:to>
      <xdr:col>1</xdr:col>
      <xdr:colOff>171450</xdr:colOff>
      <xdr:row>52</xdr:row>
      <xdr:rowOff>7409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5DB52E94-CDDD-4776-BD67-8FE5EEE26B37}"/>
            </a:ext>
          </a:extLst>
        </xdr:cNvPr>
        <xdr:cNvSpPr txBox="1"/>
      </xdr:nvSpPr>
      <xdr:spPr>
        <a:xfrm>
          <a:off x="2114550" y="7315199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1857375</xdr:colOff>
      <xdr:row>47</xdr:row>
      <xdr:rowOff>95250</xdr:rowOff>
    </xdr:from>
    <xdr:to>
      <xdr:col>1</xdr:col>
      <xdr:colOff>323850</xdr:colOff>
      <xdr:row>47</xdr:row>
      <xdr:rowOff>95250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BD19897-56DF-4A6E-867B-FCDE62D0D5DA}"/>
            </a:ext>
          </a:extLst>
        </xdr:cNvPr>
        <xdr:cNvCxnSpPr/>
      </xdr:nvCxnSpPr>
      <xdr:spPr>
        <a:xfrm>
          <a:off x="1857375" y="72675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389467</xdr:colOff>
      <xdr:row>47</xdr:row>
      <xdr:rowOff>133349</xdr:rowOff>
    </xdr:from>
    <xdr:to>
      <xdr:col>4</xdr:col>
      <xdr:colOff>400050</xdr:colOff>
      <xdr:row>52</xdr:row>
      <xdr:rowOff>7409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7B5EE16E-FDB6-4285-9030-BAEDFF1A32AE}"/>
            </a:ext>
          </a:extLst>
        </xdr:cNvPr>
        <xdr:cNvSpPr txBox="1"/>
      </xdr:nvSpPr>
      <xdr:spPr>
        <a:xfrm>
          <a:off x="5599642" y="7305674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1</xdr:col>
      <xdr:colOff>1008592</xdr:colOff>
      <xdr:row>47</xdr:row>
      <xdr:rowOff>76200</xdr:rowOff>
    </xdr:from>
    <xdr:to>
      <xdr:col>4</xdr:col>
      <xdr:colOff>285750</xdr:colOff>
      <xdr:row>47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E2A37DF-D832-4A49-A1F9-2000517929BE}"/>
            </a:ext>
          </a:extLst>
        </xdr:cNvPr>
        <xdr:cNvCxnSpPr/>
      </xdr:nvCxnSpPr>
      <xdr:spPr>
        <a:xfrm>
          <a:off x="5171017" y="7248525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showGridLines="0" tabSelected="1" topLeftCell="A3" zoomScaleNormal="100" zoomScaleSheetLayoutView="90" workbookViewId="0">
      <selection activeCell="A39" sqref="A39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19" t="s">
        <v>41</v>
      </c>
      <c r="B1" s="20"/>
      <c r="C1" s="20"/>
      <c r="D1" s="20"/>
      <c r="E1" s="20"/>
      <c r="F1" s="20"/>
      <c r="G1" s="21"/>
    </row>
    <row r="2" spans="1:7" ht="14.45" customHeight="1" x14ac:dyDescent="0.2">
      <c r="A2" s="23"/>
      <c r="B2" s="16" t="s">
        <v>0</v>
      </c>
      <c r="C2" s="17"/>
      <c r="D2" s="17"/>
      <c r="E2" s="17"/>
      <c r="F2" s="18"/>
      <c r="G2" s="14" t="s">
        <v>7</v>
      </c>
    </row>
    <row r="3" spans="1:7" ht="22.5" x14ac:dyDescent="0.2">
      <c r="A3" s="24" t="s">
        <v>1</v>
      </c>
      <c r="B3" s="12" t="s">
        <v>2</v>
      </c>
      <c r="C3" s="4" t="s">
        <v>3</v>
      </c>
      <c r="D3" s="4" t="s">
        <v>4</v>
      </c>
      <c r="E3" s="4" t="s">
        <v>5</v>
      </c>
      <c r="F3" s="13" t="s">
        <v>6</v>
      </c>
      <c r="G3" s="15"/>
    </row>
    <row r="4" spans="1:7" x14ac:dyDescent="0.2">
      <c r="A4" s="25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26"/>
      <c r="B5" s="6"/>
      <c r="C5" s="6"/>
      <c r="D5" s="6"/>
      <c r="E5" s="6"/>
      <c r="F5" s="6"/>
      <c r="G5" s="6"/>
    </row>
    <row r="6" spans="1:7" x14ac:dyDescent="0.2">
      <c r="A6" s="27" t="s">
        <v>10</v>
      </c>
      <c r="B6" s="7">
        <f>B7+B10+B19+B23+B26+B31</f>
        <v>4017403857</v>
      </c>
      <c r="C6" s="7">
        <f>C7+C10+C19+C23+C26+C31</f>
        <v>296613190.83000004</v>
      </c>
      <c r="D6" s="7">
        <f>+B6+C6</f>
        <v>4314017047.8299999</v>
      </c>
      <c r="E6" s="7">
        <f>E7+E10+E19+E23+E26+E31</f>
        <v>3941109125.9699998</v>
      </c>
      <c r="F6" s="7">
        <f>F7+F10+F19+F23+F26+F31</f>
        <v>3849830841.8900003</v>
      </c>
      <c r="G6" s="7">
        <f>G7+G10+G19+G23+G26+G31</f>
        <v>372907921.86000037</v>
      </c>
    </row>
    <row r="7" spans="1:7" x14ac:dyDescent="0.2">
      <c r="A7" s="28" t="s">
        <v>11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29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f>D8-E8</f>
        <v>0</v>
      </c>
    </row>
    <row r="9" spans="1:7" x14ac:dyDescent="0.2">
      <c r="A9" s="29" t="s">
        <v>13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28" t="s">
        <v>14</v>
      </c>
      <c r="B10" s="8">
        <f>B11+B12+B13+B14+B15+B16+B17+B18</f>
        <v>2476783779.7600002</v>
      </c>
      <c r="C10" s="8">
        <f t="shared" ref="C10:F10" si="0">C11+C12+C13+C14+C15+C16+C17+C18</f>
        <v>367368777.62</v>
      </c>
      <c r="D10" s="8">
        <f>D11+D12+D13+D14+D15+D16+D17+D18</f>
        <v>2844152557.3800001</v>
      </c>
      <c r="E10" s="8">
        <f t="shared" si="0"/>
        <v>2618983326.1599998</v>
      </c>
      <c r="F10" s="8">
        <f t="shared" si="0"/>
        <v>2600095757.9000001</v>
      </c>
      <c r="G10" s="8">
        <f>D10-E10</f>
        <v>225169231.22000027</v>
      </c>
    </row>
    <row r="11" spans="1:7" x14ac:dyDescent="0.2">
      <c r="A11" s="29" t="s">
        <v>15</v>
      </c>
      <c r="B11" s="9">
        <v>2458595892.3800001</v>
      </c>
      <c r="C11" s="9">
        <v>373326577.63999999</v>
      </c>
      <c r="D11" s="9">
        <v>2831922470.02</v>
      </c>
      <c r="E11" s="9">
        <v>2607377442.8899999</v>
      </c>
      <c r="F11" s="9">
        <v>2588543548.3200002</v>
      </c>
      <c r="G11" s="9">
        <f>D11-E11</f>
        <v>224545027.13000011</v>
      </c>
    </row>
    <row r="12" spans="1:7" x14ac:dyDescent="0.2">
      <c r="A12" s="29" t="s">
        <v>16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:G18" si="1">D12-E12</f>
        <v>0</v>
      </c>
    </row>
    <row r="13" spans="1:7" x14ac:dyDescent="0.2">
      <c r="A13" s="29" t="s">
        <v>17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f t="shared" si="1"/>
        <v>0</v>
      </c>
    </row>
    <row r="14" spans="1:7" x14ac:dyDescent="0.2">
      <c r="A14" s="29" t="s">
        <v>18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f t="shared" si="1"/>
        <v>0</v>
      </c>
    </row>
    <row r="15" spans="1:7" x14ac:dyDescent="0.2">
      <c r="A15" s="29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f t="shared" si="1"/>
        <v>0</v>
      </c>
    </row>
    <row r="16" spans="1:7" x14ac:dyDescent="0.2">
      <c r="A16" s="29" t="s">
        <v>20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f t="shared" si="1"/>
        <v>0</v>
      </c>
    </row>
    <row r="17" spans="1:7" x14ac:dyDescent="0.2">
      <c r="A17" s="29" t="s">
        <v>21</v>
      </c>
      <c r="B17" s="9">
        <v>18187887.379999999</v>
      </c>
      <c r="C17" s="9">
        <v>-5957800.0199999996</v>
      </c>
      <c r="D17" s="9">
        <v>12230087.359999999</v>
      </c>
      <c r="E17" s="9">
        <v>11605883.27</v>
      </c>
      <c r="F17" s="9">
        <v>11552209.58</v>
      </c>
      <c r="G17" s="9">
        <f t="shared" si="1"/>
        <v>624204.08999999985</v>
      </c>
    </row>
    <row r="18" spans="1:7" x14ac:dyDescent="0.2">
      <c r="A18" s="29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f t="shared" si="1"/>
        <v>0</v>
      </c>
    </row>
    <row r="19" spans="1:7" x14ac:dyDescent="0.2">
      <c r="A19" s="28" t="s">
        <v>23</v>
      </c>
      <c r="B19" s="8">
        <f>B20+B21+B22</f>
        <v>1540620077.24</v>
      </c>
      <c r="C19" s="8">
        <f t="shared" ref="C19:F19" si="2">C20+C21+C22</f>
        <v>-70755586.789999992</v>
      </c>
      <c r="D19" s="8">
        <f t="shared" si="2"/>
        <v>1469864490.45</v>
      </c>
      <c r="E19" s="8">
        <f t="shared" si="2"/>
        <v>1322125799.8099999</v>
      </c>
      <c r="F19" s="8">
        <f t="shared" si="2"/>
        <v>1249735083.99</v>
      </c>
      <c r="G19" s="8">
        <f>D19-E19</f>
        <v>147738690.6400001</v>
      </c>
    </row>
    <row r="20" spans="1:7" x14ac:dyDescent="0.2">
      <c r="A20" s="29" t="s">
        <v>24</v>
      </c>
      <c r="B20" s="9">
        <v>1494337369.8</v>
      </c>
      <c r="C20" s="9">
        <v>-70918159.659999996</v>
      </c>
      <c r="D20" s="9">
        <v>1423419210.1400001</v>
      </c>
      <c r="E20" s="9">
        <v>1275852889.74</v>
      </c>
      <c r="F20" s="9">
        <v>1203807514.54</v>
      </c>
      <c r="G20" s="9">
        <f>D20-E20</f>
        <v>147566320.4000001</v>
      </c>
    </row>
    <row r="21" spans="1:7" x14ac:dyDescent="0.2">
      <c r="A21" s="29" t="s">
        <v>25</v>
      </c>
      <c r="B21" s="9">
        <v>46282707.439999998</v>
      </c>
      <c r="C21" s="9">
        <v>162572.87</v>
      </c>
      <c r="D21" s="9">
        <v>46445280.310000002</v>
      </c>
      <c r="E21" s="9">
        <v>46272910.07</v>
      </c>
      <c r="F21" s="9">
        <v>45927569.450000003</v>
      </c>
      <c r="G21" s="9">
        <f t="shared" ref="G21:G22" si="3">D21-E21</f>
        <v>172370.24000000209</v>
      </c>
    </row>
    <row r="22" spans="1:7" x14ac:dyDescent="0.2">
      <c r="A22" s="29" t="s">
        <v>26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f t="shared" si="3"/>
        <v>0</v>
      </c>
    </row>
    <row r="23" spans="1:7" x14ac:dyDescent="0.2">
      <c r="A23" s="28" t="s">
        <v>27</v>
      </c>
      <c r="B23" s="8">
        <f>B24+B25</f>
        <v>0</v>
      </c>
      <c r="C23" s="8">
        <f t="shared" ref="C23:F23" si="4">C24+C25</f>
        <v>0</v>
      </c>
      <c r="D23" s="8">
        <f t="shared" si="4"/>
        <v>0</v>
      </c>
      <c r="E23" s="8">
        <f t="shared" si="4"/>
        <v>0</v>
      </c>
      <c r="F23" s="8">
        <f t="shared" si="4"/>
        <v>0</v>
      </c>
      <c r="G23" s="8">
        <f>D23-E23</f>
        <v>0</v>
      </c>
    </row>
    <row r="24" spans="1:7" x14ac:dyDescent="0.2">
      <c r="A24" s="29" t="s">
        <v>28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f>D24-E24</f>
        <v>0</v>
      </c>
    </row>
    <row r="25" spans="1:7" x14ac:dyDescent="0.2">
      <c r="A25" s="29" t="s">
        <v>29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f>D25-E25</f>
        <v>0</v>
      </c>
    </row>
    <row r="26" spans="1:7" x14ac:dyDescent="0.2">
      <c r="A26" s="28" t="s">
        <v>30</v>
      </c>
      <c r="B26" s="8">
        <f>B27+B28+B29+B30</f>
        <v>0</v>
      </c>
      <c r="C26" s="8">
        <f t="shared" ref="C26:F26" si="5">C27+C28+C29+C30</f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  <c r="G26" s="8">
        <f>D26-E26</f>
        <v>0</v>
      </c>
    </row>
    <row r="27" spans="1:7" x14ac:dyDescent="0.2">
      <c r="A27" s="29" t="s">
        <v>31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f>D27-E27</f>
        <v>0</v>
      </c>
    </row>
    <row r="28" spans="1:7" x14ac:dyDescent="0.2">
      <c r="A28" s="29" t="s">
        <v>32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f t="shared" ref="G28:G30" si="6">D28-E28</f>
        <v>0</v>
      </c>
    </row>
    <row r="29" spans="1:7" x14ac:dyDescent="0.2">
      <c r="A29" s="29" t="s">
        <v>33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f t="shared" si="6"/>
        <v>0</v>
      </c>
    </row>
    <row r="30" spans="1:7" x14ac:dyDescent="0.2">
      <c r="A30" s="29" t="s">
        <v>34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f t="shared" si="6"/>
        <v>0</v>
      </c>
    </row>
    <row r="31" spans="1:7" x14ac:dyDescent="0.2">
      <c r="A31" s="28" t="s">
        <v>35</v>
      </c>
      <c r="B31" s="8">
        <f>B32</f>
        <v>0</v>
      </c>
      <c r="C31" s="8">
        <f t="shared" ref="C31:F31" si="7">C32</f>
        <v>0</v>
      </c>
      <c r="D31" s="8">
        <f t="shared" si="7"/>
        <v>0</v>
      </c>
      <c r="E31" s="8">
        <f t="shared" si="7"/>
        <v>0</v>
      </c>
      <c r="F31" s="8">
        <f t="shared" si="7"/>
        <v>0</v>
      </c>
      <c r="G31" s="8">
        <f>D31-E31</f>
        <v>0</v>
      </c>
    </row>
    <row r="32" spans="1:7" x14ac:dyDescent="0.2">
      <c r="A32" s="29" t="s">
        <v>36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f>D32-E32</f>
        <v>0</v>
      </c>
    </row>
    <row r="33" spans="1:7" x14ac:dyDescent="0.2">
      <c r="A33" s="5" t="s">
        <v>37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f t="shared" ref="G33:G35" si="8">D33-E33</f>
        <v>0</v>
      </c>
    </row>
    <row r="34" spans="1:7" x14ac:dyDescent="0.2">
      <c r="A34" s="5" t="s">
        <v>38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f t="shared" si="8"/>
        <v>0</v>
      </c>
    </row>
    <row r="35" spans="1:7" x14ac:dyDescent="0.2">
      <c r="A35" s="5" t="s">
        <v>39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f t="shared" si="8"/>
        <v>0</v>
      </c>
    </row>
    <row r="36" spans="1:7" x14ac:dyDescent="0.2">
      <c r="A36" s="30"/>
      <c r="B36" s="10"/>
      <c r="C36" s="10"/>
      <c r="D36" s="10"/>
      <c r="E36" s="10"/>
      <c r="F36" s="10"/>
      <c r="G36" s="10"/>
    </row>
    <row r="37" spans="1:7" x14ac:dyDescent="0.2">
      <c r="A37" s="31" t="s">
        <v>40</v>
      </c>
      <c r="B37" s="11">
        <f>+B6+B33+B34+B35</f>
        <v>4017403857</v>
      </c>
      <c r="C37" s="11">
        <f t="shared" ref="C37:G37" si="9">+C6+C33+C34+C35</f>
        <v>296613190.83000004</v>
      </c>
      <c r="D37" s="11">
        <f t="shared" si="9"/>
        <v>4314017047.8299999</v>
      </c>
      <c r="E37" s="11">
        <f t="shared" si="9"/>
        <v>3941109125.9699998</v>
      </c>
      <c r="F37" s="11">
        <f t="shared" si="9"/>
        <v>3849830841.8900003</v>
      </c>
      <c r="G37" s="11">
        <f t="shared" si="9"/>
        <v>372907921.86000037</v>
      </c>
    </row>
    <row r="39" spans="1:7" ht="12" x14ac:dyDescent="0.2">
      <c r="A39" s="22" t="s">
        <v>42</v>
      </c>
    </row>
  </sheetData>
  <sheetProtection formatCells="0" formatColumns="0" formatRows="0" autoFilter="0"/>
  <protectedRanges>
    <protectedRange sqref="A38:G65523" name="Rango1"/>
    <protectedRange sqref="A11:A18 A20:A22 A24:A25 A27:A30 A32 A8:A9 A36" name="Rango1_3"/>
    <protectedRange sqref="B4:G6" name="Rango1_2_2"/>
    <protectedRange sqref="A37" name="Rango1_1_2"/>
    <protectedRange sqref="B7:G36" name="Rango1_3_1"/>
    <protectedRange sqref="B37:G37" name="Rango1_1_2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EF8FB-062B-470C-B1BA-BBA665C9D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José Alejandro Campuzano Marmolejo</cp:lastModifiedBy>
  <cp:revision/>
  <cp:lastPrinted>2024-02-07T17:56:39Z</cp:lastPrinted>
  <dcterms:created xsi:type="dcterms:W3CDTF">2012-12-11T21:13:37Z</dcterms:created>
  <dcterms:modified xsi:type="dcterms:W3CDTF">2024-02-07T17:56:43Z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