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F\Documents\2025\Cuenta pública\2500 ASEG\"/>
    </mc:Choice>
  </mc:AlternateContent>
  <xr:revisionPtr revIDLastSave="0" documentId="8_{8873CB41-B5BF-4B1E-A0F7-DDEEC730B340}" xr6:coauthVersionLast="47" xr6:coauthVersionMax="47" xr10:uidLastSave="{00000000-0000-0000-0000-000000000000}"/>
  <bookViews>
    <workbookView xWindow="-120" yWindow="-120" windowWidth="29040" windowHeight="15720" xr2:uid="{472D2BB9-06EF-4F11-BD67-24002973F6A4}"/>
  </bookViews>
  <sheets>
    <sheet name="COG" sheetId="1" r:id="rId1"/>
    <sheet name="CA" sheetId="2" r:id="rId2"/>
    <sheet name="CTG" sheetId="3" r:id="rId3"/>
    <sheet name="CFG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3" hidden="1">CFG!$A$3:$G$39</definedName>
    <definedName name="_xlnm._FilterDatabase" localSheetId="0" hidden="1">COG!$A$4:$A$76</definedName>
    <definedName name="A">[1]ECABR!#REF!</definedName>
    <definedName name="A_impresión_IM">[1]ECABR!#REF!</definedName>
    <definedName name="abc">[2]TOTAL!#REF!</definedName>
    <definedName name="_xlnm.Extract">[3]EGRESOS!#REF!</definedName>
    <definedName name="B">[3]EGRESOS!#REF!</definedName>
    <definedName name="BASE">#REF!</definedName>
    <definedName name="_xlnm.Database">[5]REPORTO!#REF!</definedName>
    <definedName name="cba">[2]TOTAL!#REF!</definedName>
    <definedName name="ELOY">#REF!</definedName>
    <definedName name="Fecha">#REF!</definedName>
    <definedName name="HF">[6]T1705HF!$B$20:$B$20</definedName>
    <definedName name="ju">[5]REPORTO!#REF!</definedName>
    <definedName name="mao">[1]ECABR!#REF!</definedName>
    <definedName name="N">#REF!</definedName>
    <definedName name="REPORTO">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4" l="1"/>
  <c r="C5" i="4"/>
  <c r="E5" i="4"/>
  <c r="F5" i="4"/>
  <c r="D6" i="4"/>
  <c r="G6" i="4" s="1"/>
  <c r="D7" i="4"/>
  <c r="G7" i="4" s="1"/>
  <c r="D8" i="4"/>
  <c r="G8" i="4"/>
  <c r="D9" i="4"/>
  <c r="G9" i="4"/>
  <c r="D10" i="4"/>
  <c r="D5" i="4" s="1"/>
  <c r="D11" i="4"/>
  <c r="G11" i="4"/>
  <c r="D12" i="4"/>
  <c r="G12" i="4" s="1"/>
  <c r="D13" i="4"/>
  <c r="G13" i="4" s="1"/>
  <c r="B15" i="4"/>
  <c r="C15" i="4"/>
  <c r="C41" i="4" s="1"/>
  <c r="E15" i="4"/>
  <c r="F15" i="4"/>
  <c r="F41" i="4" s="1"/>
  <c r="D16" i="4"/>
  <c r="G16" i="4"/>
  <c r="D17" i="4"/>
  <c r="G17" i="4" s="1"/>
  <c r="D18" i="4"/>
  <c r="G18" i="4" s="1"/>
  <c r="D19" i="4"/>
  <c r="G19" i="4"/>
  <c r="D21" i="4"/>
  <c r="D15" i="4" s="1"/>
  <c r="G21" i="4"/>
  <c r="D22" i="4"/>
  <c r="G22" i="4" s="1"/>
  <c r="B24" i="4"/>
  <c r="C24" i="4"/>
  <c r="E24" i="4"/>
  <c r="F24" i="4"/>
  <c r="D25" i="4"/>
  <c r="G25" i="4"/>
  <c r="D26" i="4"/>
  <c r="D24" i="4" s="1"/>
  <c r="G26" i="4"/>
  <c r="D27" i="4"/>
  <c r="G27" i="4" s="1"/>
  <c r="D28" i="4"/>
  <c r="G28" i="4"/>
  <c r="D29" i="4"/>
  <c r="G29" i="4" s="1"/>
  <c r="D30" i="4"/>
  <c r="G30" i="4" s="1"/>
  <c r="D31" i="4"/>
  <c r="G31" i="4"/>
  <c r="D33" i="4"/>
  <c r="G33" i="4"/>
  <c r="B35" i="4"/>
  <c r="B41" i="4" s="1"/>
  <c r="C35" i="4"/>
  <c r="E35" i="4"/>
  <c r="E41" i="4" s="1"/>
  <c r="F35" i="4"/>
  <c r="D36" i="4"/>
  <c r="D35" i="4" s="1"/>
  <c r="D41" i="4" s="1"/>
  <c r="D37" i="4"/>
  <c r="G37" i="4"/>
  <c r="D38" i="4"/>
  <c r="G38" i="4"/>
  <c r="D39" i="4"/>
  <c r="G39" i="4" s="1"/>
  <c r="D9" i="3"/>
  <c r="G9" i="3"/>
  <c r="D11" i="3"/>
  <c r="G11" i="3"/>
  <c r="D13" i="3"/>
  <c r="G13" i="3" s="1"/>
  <c r="B15" i="3"/>
  <c r="C15" i="3"/>
  <c r="E15" i="3"/>
  <c r="F15" i="3"/>
  <c r="D5" i="2"/>
  <c r="D14" i="2" s="1"/>
  <c r="G5" i="2"/>
  <c r="D6" i="2"/>
  <c r="G6" i="2"/>
  <c r="D7" i="2"/>
  <c r="G7" i="2" s="1"/>
  <c r="D8" i="2"/>
  <c r="G8" i="2"/>
  <c r="D9" i="2"/>
  <c r="G9" i="2" s="1"/>
  <c r="D10" i="2"/>
  <c r="G10" i="2" s="1"/>
  <c r="D11" i="2"/>
  <c r="G11" i="2"/>
  <c r="D12" i="2"/>
  <c r="G12" i="2"/>
  <c r="B14" i="2"/>
  <c r="C14" i="2"/>
  <c r="E14" i="2"/>
  <c r="F14" i="2"/>
  <c r="D21" i="2"/>
  <c r="D26" i="2" s="1"/>
  <c r="D22" i="2"/>
  <c r="G22" i="2"/>
  <c r="D23" i="2"/>
  <c r="G23" i="2"/>
  <c r="D24" i="2"/>
  <c r="G24" i="2" s="1"/>
  <c r="B26" i="2"/>
  <c r="C26" i="2"/>
  <c r="E26" i="2"/>
  <c r="F26" i="2"/>
  <c r="D33" i="2"/>
  <c r="G33" i="2"/>
  <c r="D35" i="2"/>
  <c r="G35" i="2"/>
  <c r="D37" i="2"/>
  <c r="G37" i="2" s="1"/>
  <c r="D41" i="2"/>
  <c r="G41" i="2"/>
  <c r="D43" i="2"/>
  <c r="G43" i="2" s="1"/>
  <c r="D45" i="2"/>
  <c r="G45" i="2" s="1"/>
  <c r="D47" i="2"/>
  <c r="G47" i="2"/>
  <c r="B49" i="2"/>
  <c r="C49" i="2"/>
  <c r="D49" i="2"/>
  <c r="E49" i="2"/>
  <c r="F49" i="2"/>
  <c r="B4" i="1"/>
  <c r="B76" i="1" s="1"/>
  <c r="C4" i="1"/>
  <c r="D4" i="1"/>
  <c r="G4" i="1" s="1"/>
  <c r="G76" i="1" s="1"/>
  <c r="E4" i="1"/>
  <c r="F4" i="1"/>
  <c r="B12" i="1"/>
  <c r="C12" i="1"/>
  <c r="D12" i="1" s="1"/>
  <c r="G12" i="1" s="1"/>
  <c r="E12" i="1"/>
  <c r="F12" i="1"/>
  <c r="B22" i="1"/>
  <c r="C22" i="1"/>
  <c r="D22" i="1"/>
  <c r="G22" i="1" s="1"/>
  <c r="E22" i="1"/>
  <c r="F22" i="1"/>
  <c r="B32" i="1"/>
  <c r="C32" i="1"/>
  <c r="D32" i="1"/>
  <c r="G32" i="1" s="1"/>
  <c r="E32" i="1"/>
  <c r="F32" i="1"/>
  <c r="B42" i="1"/>
  <c r="C42" i="1"/>
  <c r="D42" i="1"/>
  <c r="G42" i="1" s="1"/>
  <c r="E42" i="1"/>
  <c r="F42" i="1"/>
  <c r="B52" i="1"/>
  <c r="C52" i="1"/>
  <c r="D52" i="1"/>
  <c r="G52" i="1" s="1"/>
  <c r="E52" i="1"/>
  <c r="F52" i="1"/>
  <c r="B56" i="1"/>
  <c r="C56" i="1"/>
  <c r="D56" i="1"/>
  <c r="G56" i="1" s="1"/>
  <c r="E56" i="1"/>
  <c r="F56" i="1"/>
  <c r="D57" i="1"/>
  <c r="G57" i="1"/>
  <c r="D58" i="1"/>
  <c r="G58" i="1" s="1"/>
  <c r="D59" i="1"/>
  <c r="G59" i="1"/>
  <c r="D60" i="1"/>
  <c r="G60" i="1" s="1"/>
  <c r="D61" i="1"/>
  <c r="G61" i="1" s="1"/>
  <c r="D62" i="1"/>
  <c r="G62" i="1"/>
  <c r="D63" i="1"/>
  <c r="G63" i="1"/>
  <c r="B64" i="1"/>
  <c r="D64" i="1" s="1"/>
  <c r="G64" i="1" s="1"/>
  <c r="C64" i="1"/>
  <c r="E64" i="1"/>
  <c r="F64" i="1"/>
  <c r="D65" i="1"/>
  <c r="G65" i="1" s="1"/>
  <c r="D66" i="1"/>
  <c r="G66" i="1"/>
  <c r="D67" i="1"/>
  <c r="G67" i="1"/>
  <c r="B68" i="1"/>
  <c r="D68" i="1" s="1"/>
  <c r="G68" i="1" s="1"/>
  <c r="C68" i="1"/>
  <c r="E68" i="1"/>
  <c r="F68" i="1"/>
  <c r="D69" i="1"/>
  <c r="G69" i="1" s="1"/>
  <c r="D70" i="1"/>
  <c r="G70" i="1"/>
  <c r="D71" i="1"/>
  <c r="G71" i="1"/>
  <c r="D72" i="1"/>
  <c r="G72" i="1" s="1"/>
  <c r="D73" i="1"/>
  <c r="G73" i="1"/>
  <c r="D74" i="1"/>
  <c r="G74" i="1" s="1"/>
  <c r="D75" i="1"/>
  <c r="G75" i="1" s="1"/>
  <c r="E76" i="1"/>
  <c r="F76" i="1"/>
  <c r="G24" i="4" l="1"/>
  <c r="G49" i="2"/>
  <c r="G15" i="3"/>
  <c r="G15" i="4"/>
  <c r="G14" i="2"/>
  <c r="D76" i="1"/>
  <c r="C76" i="1"/>
  <c r="G21" i="2"/>
  <c r="G26" i="2" s="1"/>
  <c r="G36" i="4"/>
  <c r="G35" i="4" s="1"/>
  <c r="D15" i="3"/>
  <c r="G10" i="4"/>
  <c r="G5" i="4" s="1"/>
  <c r="G41" i="4" l="1"/>
</calcChain>
</file>

<file path=xl/sharedStrings.xml><?xml version="1.0" encoding="utf-8"?>
<sst xmlns="http://schemas.openxmlformats.org/spreadsheetml/2006/main" count="194" uniqueCount="141">
  <si>
    <t>Bajo protesta de decir verdad declaramos que los Estados Financieros y sus notas, son razonablemente correctos y son responsabilidad del emisor.</t>
  </si>
  <si>
    <t>Total del Egreso</t>
  </si>
  <si>
    <t>Adeudos de Ejercicios Fiscales Anteriores (Adefas)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</si>
  <si>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</si>
  <si>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</si>
  <si>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</si>
  <si>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</si>
  <si>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</si>
  <si>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Amortización de la Deuda Pública</t>
  </si>
  <si>
    <t>Deuda Pública</t>
  </si>
  <si>
    <t>Convenios</t>
  </si>
  <si>
    <t>Aportaciones</t>
  </si>
  <si>
    <t>Participaciones</t>
  </si>
  <si>
    <t>Participaciones y Aportaciones</t>
  </si>
  <si>
    <t>Provisiones para Contingencias y Otras Erogaciones Especiales</t>
  </si>
  <si>
    <t>Otras Inversiones Financieras</t>
  </si>
  <si>
    <t>Inversiones en Fideicomisos, Mandatos y Otros Análogos</t>
  </si>
  <si>
    <t>Concesión de Préstamos</t>
  </si>
  <si>
    <t>Compra de Títulos y Valores</t>
  </si>
  <si>
    <t>Acciones y Participaciones de Capital</t>
  </si>
  <si>
    <t>Inversiones Para el Fomento de Actividades Productivas</t>
  </si>
  <si>
    <t>Inversiones Financieras y Otras Provisiones</t>
  </si>
  <si>
    <t>Proyectos Productivos y Acciones de Fomento</t>
  </si>
  <si>
    <t>Obra Pública en Bienes Propios</t>
  </si>
  <si>
    <t>Obra Pública en Bienes de Dominio Público</t>
  </si>
  <si>
    <t>Inversión Pública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</si>
  <si>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</si>
  <si>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</si>
  <si>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</si>
  <si>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</si>
  <si>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</si>
  <si>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</si>
  <si>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</si>
  <si>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</si>
  <si>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</si>
  <si>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Bienes Muebles, Inmuebles e Intangibles</t>
  </si>
  <si>
    <t>Transferencias al Exterior</t>
  </si>
  <si>
    <t>Donativos</t>
  </si>
  <si>
    <t>Transferencias a la Seguridad Social</t>
  </si>
  <si>
    <t>Transferencias a Fideicomisos, Mandatos y Otros Análogos</t>
  </si>
  <si>
    <t>Pensiones y Jubilaciones</t>
  </si>
  <si>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</si>
  <si>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</si>
  <si>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</si>
  <si>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</si>
  <si>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</si>
  <si>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Otros Servicios Generales</t>
  </si>
  <si>
    <t>Servicios Oficiales</t>
  </si>
  <si>
    <t>Servicios de Traslado y Viáticos</t>
  </si>
  <si>
    <t>Servicios de Comunicación Social y Publicidad</t>
  </si>
  <si>
    <t>Servicios de Instalación, Reparación, Mantenimiento y Conservación</t>
  </si>
  <si>
    <t>Servicios Financieros, Bancarios y Comerciales</t>
  </si>
  <si>
    <t>Servicios Profesionales, Científicos, Técnicos y Otros Servicios</t>
  </si>
  <si>
    <t>Servicios de Arrendamiento</t>
  </si>
  <si>
    <t>Servicios Básicos</t>
  </si>
  <si>
    <t>Servicios Generales</t>
  </si>
  <si>
    <t>Herramientas, Refacciones y Accesorios Menores</t>
  </si>
  <si>
    <t>Materiales y Suministros Para Seguridad</t>
  </si>
  <si>
    <t>Vestuario, Blancos, Prendas de Protección y Artículos Deportivos</t>
  </si>
  <si>
    <t>Combustibles, Lubricantes y Aditivos</t>
  </si>
  <si>
    <t>Productos Químicos, Farmacéuticos y de Laboratorio</t>
  </si>
  <si>
    <t>Materiales y Artículos de Construcción y de Reparación</t>
  </si>
  <si>
    <t>Materias Primas y Materiales de Producción y Comercialización</t>
  </si>
  <si>
    <t>Alimentos y Utensilios</t>
  </si>
  <si>
    <t>Materiales de Administración, Emisión de Documentos y Artículos Oficiales</t>
  </si>
  <si>
    <t>Materiales y Suministros</t>
  </si>
  <si>
    <t>Pago de Estímulos a Servidores Públicos</t>
  </si>
  <si>
    <t>Previsiones</t>
  </si>
  <si>
    <t>Otras Prestaciones Sociales y Económicas</t>
  </si>
  <si>
    <t>Seguridad Social</t>
  </si>
  <si>
    <t>Remuneraciones Adicionales y Especiales</t>
  </si>
  <si>
    <t>Remuneraciones al Personal de Carácter Transitorio</t>
  </si>
  <si>
    <t>Remuneraciones al Personal de Carácter Permanente</t>
  </si>
  <si>
    <t>Servicios Personales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</si>
  <si>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</si>
  <si>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</si>
  <si>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</si>
  <si>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</si>
  <si>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</si>
  <si>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</si>
  <si>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</si>
  <si>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</si>
  <si>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Universidad de Guanajuato
Estado Analítico del Ejercicio del Presupuesto de Egresos
Clasificación por Objeto del Gasto (Capítulo y Concepto)
Del 1 de Enero al 31 de Diciembre de 2025
(Cifras en Pesos)</t>
  </si>
  <si>
    <t>Entidades Paramunicipales (en sus diferentes clasificaciones)</t>
  </si>
  <si>
    <t>Fideicomisos Financieros Públicos con Participación Estatal Mayoritaria</t>
  </si>
  <si>
    <t>Entidades Paraestatales Empresariales Financieras No Monetarias con Participación Estatal Mayoritaria</t>
  </si>
  <si>
    <t>Entidades Paraestatales Empresariales Financieras Monetarias con Participación Estatal Mayoritaria</t>
  </si>
  <si>
    <t>Sin información que revelar</t>
  </si>
  <si>
    <t>Fideicomisos Empresariales No Financieros con Participación Estatal Mayoritaria</t>
  </si>
  <si>
    <t>Entidades Paraestatales Empresariales No Financieras con Participación Estatal Mayoritaria</t>
  </si>
  <si>
    <t>Instituciones Públicas de la Seguridad Social</t>
  </si>
  <si>
    <t>Entidades Paraestatales y Fideicomisos No Empresariales y No Financieros</t>
  </si>
  <si>
    <t>Universidad de Guanajuato
Estado Analítico del Ejercicio del Presupuesto de Egresos
Clasificación Administrativa
Del 1 de Enero al 31 de Diciembre de 2025
(Cifras en Pesos)</t>
  </si>
  <si>
    <t>Órganos Autónomos</t>
  </si>
  <si>
    <t>Poder Judicial</t>
  </si>
  <si>
    <t>Poder Legislativo</t>
  </si>
  <si>
    <t>Poder Ejecutivo</t>
  </si>
  <si>
    <t>Dependencia o Unidad Administrativa xx</t>
  </si>
  <si>
    <t>Dependencia o Unidad Administrativa 8</t>
  </si>
  <si>
    <t>Universidad de Guanajuato AUGT Colegio de Nivel Medio Superior</t>
  </si>
  <si>
    <t>Universidad de Guanajuato AUGT Campus Celaya-Salvatierra</t>
  </si>
  <si>
    <t>Universidad de Guanajuato AUGT Campus Irapuato-Salamanca</t>
  </si>
  <si>
    <t>Universidad de Guanajuato AUGT Campus León</t>
  </si>
  <si>
    <t>Universidad de Guanajuato AUGT Campus Guanajuato</t>
  </si>
  <si>
    <t>Universidad de Guanajuato AUGT Rectoria General</t>
  </si>
  <si>
    <t>Amortización de la Deuda y Disminución de Pasivos</t>
  </si>
  <si>
    <t>Gasto de Capital</t>
  </si>
  <si>
    <t>Gasto Corriente</t>
  </si>
  <si>
    <t>Universidad de Guanajuato
Estado Analítico del Ejercicio del Presupuesto de Egresos
Clasificación Económica (por Tipo de Gasto)
Del 1 de Enero al 31 de Diciembre de 2025
(Cifras en Pesos)</t>
  </si>
  <si>
    <t>Adeudos de Ejercicios Fiscales Anteriores</t>
  </si>
  <si>
    <t>Saneamiento del Sistema Financiero</t>
  </si>
  <si>
    <t>Transferencias, Participaciones y Aportaciones Entre Diferentes Niveles y Ordenes de Gobierno</t>
  </si>
  <si>
    <t>Transacciones de la Deuda Pública / Costo Financiero de la Deuda</t>
  </si>
  <si>
    <t>Otras no Clasificadas en Funciones Anteriores</t>
  </si>
  <si>
    <t>Otras Industrias y Otros Asuntos Económicos</t>
  </si>
  <si>
    <t>Ciencia, Tecnología e Innovación</t>
  </si>
  <si>
    <t>Turismo</t>
  </si>
  <si>
    <t>Comunicaciones</t>
  </si>
  <si>
    <t>Transporte</t>
  </si>
  <si>
    <t>Minería, Manufacturas y Construcción</t>
  </si>
  <si>
    <t>Combustibles y Energía</t>
  </si>
  <si>
    <t>Agropecuaria, Silvicultura, Pesca y Caza</t>
  </si>
  <si>
    <t>Asuntos Económicos, Comerciales y Laborales en General</t>
  </si>
  <si>
    <t>Desarrollo Económico</t>
  </si>
  <si>
    <t>Otros Asuntos Sociales</t>
  </si>
  <si>
    <t>Protección Social</t>
  </si>
  <si>
    <t>Educación</t>
  </si>
  <si>
    <t>Recreación, Cultura y Otras Manifestaciones Sociales</t>
  </si>
  <si>
    <t>Salud</t>
  </si>
  <si>
    <t>Vivienda y Servicios a la Comunidad</t>
  </si>
  <si>
    <t>Protección Ambiental</t>
  </si>
  <si>
    <t>Desarrollo Social</t>
  </si>
  <si>
    <t>Asuntos de Orden Público y de Seguridad Interior</t>
  </si>
  <si>
    <t>Seguridad Nacional</t>
  </si>
  <si>
    <t>Asuntos Financieros y Hacendarios</t>
  </si>
  <si>
    <t>Relaciones Exteriores</t>
  </si>
  <si>
    <t>Coordinación de la Política de Gobierno</t>
  </si>
  <si>
    <t>Justicia</t>
  </si>
  <si>
    <t>Legislación</t>
  </si>
  <si>
    <t>Gobierno</t>
  </si>
  <si>
    <t>Universidad de Guanajuato
Estado Analítico del Ejercicio del Presupuesto de Egresos
Clasificación Funcional (Finalidad y Función)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</si>
</sst>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54">
    <xf numFmtId="0" fontId="0" fillId="0" borderId="0" xfId="0"/>
    <xf numFmtId="0" fontId="0" fillId="0" borderId="0" xfId="0" applyProtection="1">
      <protection locked="0"/>
    </xf>
    <xf numFmtId="4" fontId="3" fillId="0" borderId="1" xfId="0" applyNumberFormat="1" applyFont="1" applyBorder="1" applyProtection="1">
      <protection locked="0"/>
    </xf>
    <xf numFmtId="0" fontId="3" fillId="0" borderId="2" xfId="0" applyFont="1" applyBorder="1" applyAlignment="1" applyProtection="1">
      <alignment horizontal="left" indent="2"/>
      <protection locked="0"/>
    </xf>
    <xf numFmtId="4" fontId="4" fillId="0" borderId="1" xfId="0" applyNumberFormat="1" applyFont="1" applyBorder="1" applyProtection="1">
      <protection locked="0"/>
    </xf>
    <xf numFmtId="0" fontId="4" fillId="0" borderId="2" xfId="0" applyFont="1" applyBorder="1" applyAlignment="1">
      <alignment horizontal="left" indent="2"/>
    </xf>
    <xf numFmtId="4" fontId="4" fillId="0" borderId="3" xfId="0" applyNumberFormat="1" applyFont="1" applyBorder="1" applyProtection="1">
      <protection locked="0"/>
    </xf>
    <xf numFmtId="0" fontId="4" fillId="0" borderId="0" xfId="0" applyFont="1" applyAlignment="1">
      <alignment horizontal="left" indent="2"/>
    </xf>
    <xf numFmtId="4" fontId="3" fillId="0" borderId="3" xfId="0" applyNumberFormat="1" applyFont="1" applyBorder="1" applyProtection="1">
      <protection locked="0"/>
    </xf>
    <xf numFmtId="0" fontId="3" fillId="0" borderId="4" xfId="0" applyFont="1" applyBorder="1" applyAlignment="1">
      <alignment horizontal="left"/>
    </xf>
    <xf numFmtId="4" fontId="3" fillId="0" borderId="5" xfId="0" applyNumberFormat="1" applyFont="1" applyBorder="1" applyProtection="1">
      <protection locked="0"/>
    </xf>
    <xf numFmtId="4" fontId="3" fillId="2" borderId="1" xfId="1" applyNumberFormat="1" applyFont="1" applyFill="1" applyBorder="1" applyAlignment="1">
      <alignment horizontal="center" vertical="center" wrapText="1"/>
    </xf>
    <xf numFmtId="4" fontId="3" fillId="2" borderId="6" xfId="1" applyNumberFormat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/>
    </xf>
    <xf numFmtId="4" fontId="3" fillId="2" borderId="5" xfId="1" applyNumberFormat="1" applyFont="1" applyFill="1" applyBorder="1" applyAlignment="1">
      <alignment horizontal="center" vertical="center" wrapText="1"/>
    </xf>
    <xf numFmtId="0" fontId="3" fillId="2" borderId="8" xfId="1" applyFont="1" applyFill="1" applyBorder="1" applyAlignment="1" applyProtection="1">
      <alignment horizontal="centerContinuous" vertical="center" wrapText="1"/>
      <protection locked="0"/>
    </xf>
    <xf numFmtId="0" fontId="3" fillId="2" borderId="9" xfId="1" applyFont="1" applyFill="1" applyBorder="1" applyAlignment="1" applyProtection="1">
      <alignment horizontal="centerContinuous" vertical="center" wrapText="1"/>
      <protection locked="0"/>
    </xf>
    <xf numFmtId="0" fontId="3" fillId="2" borderId="10" xfId="1" applyFont="1" applyFill="1" applyBorder="1" applyAlignment="1" applyProtection="1">
      <alignment horizontal="centerContinuous" vertical="center" wrapText="1"/>
      <protection locked="0"/>
    </xf>
    <xf numFmtId="0" fontId="3" fillId="2" borderId="11" xfId="1" applyFont="1" applyFill="1" applyBorder="1" applyAlignment="1">
      <alignment horizontal="center" vertical="center"/>
    </xf>
    <xf numFmtId="0" fontId="6" fillId="2" borderId="11" xfId="0" applyFont="1" applyFill="1" applyBorder="1" applyAlignment="1" applyProtection="1">
      <alignment horizontal="center"/>
      <protection locked="0"/>
    </xf>
    <xf numFmtId="0" fontId="6" fillId="2" borderId="12" xfId="0" applyFont="1" applyFill="1" applyBorder="1" applyAlignment="1" applyProtection="1">
      <alignment horizontal="center"/>
      <protection locked="0"/>
    </xf>
    <xf numFmtId="0" fontId="6" fillId="2" borderId="13" xfId="0" applyFont="1" applyFill="1" applyBorder="1" applyAlignment="1" applyProtection="1">
      <alignment horizontal="center" wrapText="1"/>
      <protection locked="0"/>
    </xf>
    <xf numFmtId="0" fontId="7" fillId="0" borderId="0" xfId="2" applyFont="1"/>
    <xf numFmtId="4" fontId="3" fillId="0" borderId="6" xfId="0" applyNumberFormat="1" applyFont="1" applyBorder="1" applyProtection="1">
      <protection locked="0"/>
    </xf>
    <xf numFmtId="0" fontId="3" fillId="0" borderId="9" xfId="0" applyFont="1" applyBorder="1" applyAlignment="1" applyProtection="1">
      <alignment horizontal="left" indent="1"/>
      <protection locked="0"/>
    </xf>
    <xf numFmtId="4" fontId="0" fillId="0" borderId="1" xfId="0" applyNumberFormat="1" applyBorder="1" applyProtection="1">
      <protection locked="0"/>
    </xf>
    <xf numFmtId="0" fontId="0" fillId="0" borderId="2" xfId="0" applyBorder="1" applyAlignment="1" applyProtection="1">
      <alignment horizontal="left" indent="1"/>
      <protection locked="0"/>
    </xf>
    <xf numFmtId="4" fontId="0" fillId="0" borderId="3" xfId="0" applyNumberFormat="1" applyBorder="1" applyProtection="1">
      <protection locked="0"/>
    </xf>
    <xf numFmtId="0" fontId="0" fillId="0" borderId="0" xfId="0" applyAlignment="1" applyProtection="1">
      <alignment horizontal="left" wrapText="1" indent="1"/>
      <protection locked="0"/>
    </xf>
    <xf numFmtId="0" fontId="4" fillId="0" borderId="0" xfId="0" applyFont="1" applyAlignment="1" applyProtection="1">
      <alignment horizontal="left" wrapText="1" indent="1"/>
      <protection locked="0"/>
    </xf>
    <xf numFmtId="4" fontId="0" fillId="0" borderId="14" xfId="0" applyNumberFormat="1" applyBorder="1" applyAlignment="1" applyProtection="1">
      <alignment horizontal="center"/>
      <protection locked="0"/>
    </xf>
    <xf numFmtId="4" fontId="0" fillId="0" borderId="0" xfId="0" applyNumberFormat="1" applyAlignment="1" applyProtection="1">
      <alignment horizontal="center"/>
      <protection locked="0"/>
    </xf>
    <xf numFmtId="4" fontId="0" fillId="0" borderId="4" xfId="0" applyNumberFormat="1" applyBorder="1" applyAlignment="1" applyProtection="1">
      <alignment horizontal="center"/>
      <protection locked="0"/>
    </xf>
    <xf numFmtId="4" fontId="0" fillId="0" borderId="5" xfId="0" applyNumberFormat="1" applyBorder="1" applyProtection="1">
      <protection locked="0"/>
    </xf>
    <xf numFmtId="0" fontId="0" fillId="0" borderId="12" xfId="0" applyBorder="1" applyProtection="1">
      <protection locked="0"/>
    </xf>
    <xf numFmtId="0" fontId="3" fillId="2" borderId="14" xfId="1" applyFont="1" applyFill="1" applyBorder="1" applyAlignment="1">
      <alignment horizontal="center" vertical="center"/>
    </xf>
    <xf numFmtId="0" fontId="0" fillId="0" borderId="4" xfId="0" applyBorder="1" applyProtection="1">
      <protection locked="0"/>
    </xf>
    <xf numFmtId="0" fontId="0" fillId="0" borderId="4" xfId="0" applyBorder="1" applyAlignment="1" applyProtection="1">
      <alignment horizontal="left" indent="1"/>
      <protection locked="0"/>
    </xf>
    <xf numFmtId="4" fontId="4" fillId="0" borderId="5" xfId="1" applyNumberFormat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/>
    </xf>
    <xf numFmtId="0" fontId="2" fillId="0" borderId="0" xfId="0" applyFont="1" applyProtection="1">
      <protection locked="0"/>
    </xf>
    <xf numFmtId="3" fontId="2" fillId="0" borderId="0" xfId="0" applyNumberFormat="1" applyFont="1" applyProtection="1">
      <protection locked="0"/>
    </xf>
    <xf numFmtId="0" fontId="3" fillId="0" borderId="2" xfId="0" applyFont="1" applyBorder="1" applyAlignment="1" applyProtection="1">
      <alignment horizontal="left" indent="1"/>
      <protection locked="0"/>
    </xf>
    <xf numFmtId="0" fontId="4" fillId="0" borderId="2" xfId="0" applyFont="1" applyBorder="1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5" xfId="0" applyFont="1" applyBorder="1" applyProtection="1">
      <protection locked="0"/>
    </xf>
    <xf numFmtId="0" fontId="4" fillId="0" borderId="0" xfId="0" applyFont="1" applyAlignment="1">
      <alignment horizontal="left" indent="1"/>
    </xf>
    <xf numFmtId="0" fontId="4" fillId="0" borderId="3" xfId="0" applyFont="1" applyBorder="1" applyProtection="1">
      <protection locked="0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wrapText="1" indent="1"/>
    </xf>
    <xf numFmtId="0" fontId="3" fillId="0" borderId="4" xfId="0" applyFont="1" applyBorder="1" applyAlignment="1">
      <alignment horizontal="left" vertical="center"/>
    </xf>
    <xf numFmtId="0" fontId="4" fillId="0" borderId="0" xfId="0" applyFont="1" applyAlignment="1">
      <alignment wrapText="1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</cellXfs>
  <cellStyles count="3">
    <cellStyle name="Normal" xfId="0" builtinId="0"/>
    <cellStyle name="Normal 3 2" xfId="1" xr:uid="{04C1FF68-4ADE-4F85-B915-1E7949CC74C4}"/>
    <cellStyle name="Normal 5 3 2" xfId="2" xr:uid="{08352CF0-4E56-43E3-9FFA-65ABB3F89D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1009650</xdr:colOff>
      <xdr:row>84</xdr:row>
      <xdr:rowOff>104775</xdr:rowOff>
    </xdr:from>
    <xdr:to>
      <xdr:col>0</xdr:col>
      <xdr:colOff>3533775</xdr:colOff>
      <xdr:row>84</xdr:row>
      <xdr:rowOff>104775</xdr:rowOff>
    </xdr:to>
    <xdr:cxnSp macro="">
      <xdr:nvCxnSpPr>
        <xdr:cNvPr id="2" name="4 Conector recto">
          <a:extLst>
            <a:ext uri="{FF2B5EF4-FFF2-40B4-BE49-F238E27FC236}">
              <a16:creationId xmlns:a16="http://schemas.microsoft.com/office/drawing/2014/main" id="{9103F1FC-D4F5-400B-8893-9D615E4EE4D1}"/>
            </a:ext>
          </a:extLst>
        </xdr:cNvPr>
        <xdr:cNvCxnSpPr/>
      </xdr:nvCxnSpPr>
      <xdr:spPr>
        <a:xfrm>
          <a:off x="685800" y="12106275"/>
          <a:ext cx="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741892</xdr:colOff>
      <xdr:row>84</xdr:row>
      <xdr:rowOff>85725</xdr:rowOff>
    </xdr:from>
    <xdr:to>
      <xdr:col>5</xdr:col>
      <xdr:colOff>140677</xdr:colOff>
      <xdr:row>84</xdr:row>
      <xdr:rowOff>85725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34A287A6-1CE4-430C-AD60-4751F9B8FB92}"/>
            </a:ext>
          </a:extLst>
        </xdr:cNvPr>
        <xdr:cNvCxnSpPr/>
      </xdr:nvCxnSpPr>
      <xdr:spPr>
        <a:xfrm>
          <a:off x="2056342" y="12087225"/>
          <a:ext cx="151333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1162050</xdr:colOff>
      <xdr:row>85</xdr:row>
      <xdr:rowOff>13187</xdr:rowOff>
    </xdr:from>
    <xdr:to>
      <xdr:col>0</xdr:col>
      <xdr:colOff>3381375</xdr:colOff>
      <xdr:row>89</xdr:row>
      <xdr:rowOff>35251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E30F2411-45BD-442A-8413-8F442B2BAD1E}"/>
            </a:ext>
          </a:extLst>
        </xdr:cNvPr>
        <xdr:cNvSpPr txBox="1"/>
      </xdr:nvSpPr>
      <xdr:spPr>
        <a:xfrm>
          <a:off x="685800" y="12157562"/>
          <a:ext cx="0" cy="5935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0</xdr:col>
      <xdr:colOff>1009650</xdr:colOff>
      <xdr:row>84</xdr:row>
      <xdr:rowOff>104775</xdr:rowOff>
    </xdr:from>
    <xdr:to>
      <xdr:col>0</xdr:col>
      <xdr:colOff>3533775</xdr:colOff>
      <xdr:row>84</xdr:row>
      <xdr:rowOff>104775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A12D89FE-8A78-44E2-88D9-7DFC4D6DFC97}"/>
            </a:ext>
          </a:extLst>
        </xdr:cNvPr>
        <xdr:cNvCxnSpPr/>
      </xdr:nvCxnSpPr>
      <xdr:spPr>
        <a:xfrm>
          <a:off x="685800" y="12106275"/>
          <a:ext cx="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37042</xdr:colOff>
      <xdr:row>84</xdr:row>
      <xdr:rowOff>142874</xdr:rowOff>
    </xdr:from>
    <xdr:to>
      <xdr:col>5</xdr:col>
      <xdr:colOff>254977</xdr:colOff>
      <xdr:row>89</xdr:row>
      <xdr:rowOff>35251</xdr:rowOff>
    </xdr:to>
    <xdr:sp macro="" textlink="">
      <xdr:nvSpPr>
        <xdr:cNvPr id="6" name="9 CuadroTexto">
          <a:extLst>
            <a:ext uri="{FF2B5EF4-FFF2-40B4-BE49-F238E27FC236}">
              <a16:creationId xmlns:a16="http://schemas.microsoft.com/office/drawing/2014/main" id="{B622E9BF-65CF-4B76-A958-40D5478304FF}"/>
            </a:ext>
          </a:extLst>
        </xdr:cNvPr>
        <xdr:cNvSpPr txBox="1"/>
      </xdr:nvSpPr>
      <xdr:spPr>
        <a:xfrm>
          <a:off x="2094442" y="12144374"/>
          <a:ext cx="1589535" cy="60675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C.P. Pedro Rocha Montalvo</a:t>
          </a:r>
        </a:p>
      </xdr:txBody>
    </xdr:sp>
    <xdr:clientData/>
  </xdr:twoCellAnchor>
  <xdr:twoCellAnchor>
    <xdr:from>
      <xdr:col>2</xdr:col>
      <xdr:colOff>741892</xdr:colOff>
      <xdr:row>84</xdr:row>
      <xdr:rowOff>85725</xdr:rowOff>
    </xdr:from>
    <xdr:to>
      <xdr:col>5</xdr:col>
      <xdr:colOff>140677</xdr:colOff>
      <xdr:row>84</xdr:row>
      <xdr:rowOff>85725</xdr:rowOff>
    </xdr:to>
    <xdr:cxnSp macro="">
      <xdr:nvCxnSpPr>
        <xdr:cNvPr id="7" name="4 Conector recto">
          <a:extLst>
            <a:ext uri="{FF2B5EF4-FFF2-40B4-BE49-F238E27FC236}">
              <a16:creationId xmlns:a16="http://schemas.microsoft.com/office/drawing/2014/main" id="{0D3A5262-185B-461F-8276-A25E53BB5421}"/>
            </a:ext>
          </a:extLst>
        </xdr:cNvPr>
        <xdr:cNvCxnSpPr/>
      </xdr:nvCxnSpPr>
      <xdr:spPr>
        <a:xfrm>
          <a:off x="2056342" y="12087225"/>
          <a:ext cx="151333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895350</xdr:colOff>
      <xdr:row>58</xdr:row>
      <xdr:rowOff>3662</xdr:rowOff>
    </xdr:from>
    <xdr:to>
      <xdr:col>0</xdr:col>
      <xdr:colOff>3114675</xdr:colOff>
      <xdr:row>62</xdr:row>
      <xdr:rowOff>25726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71BE82C9-0437-438E-9717-930BEE4162D1}"/>
            </a:ext>
          </a:extLst>
        </xdr:cNvPr>
        <xdr:cNvSpPr txBox="1"/>
      </xdr:nvSpPr>
      <xdr:spPr>
        <a:xfrm>
          <a:off x="685800" y="8290412"/>
          <a:ext cx="0" cy="5935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0</xdr:col>
      <xdr:colOff>742950</xdr:colOff>
      <xdr:row>57</xdr:row>
      <xdr:rowOff>95250</xdr:rowOff>
    </xdr:from>
    <xdr:to>
      <xdr:col>0</xdr:col>
      <xdr:colOff>3267075</xdr:colOff>
      <xdr:row>57</xdr:row>
      <xdr:rowOff>95250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2D4473E2-1BA8-4C88-94E4-22D24B6980B8}"/>
            </a:ext>
          </a:extLst>
        </xdr:cNvPr>
        <xdr:cNvCxnSpPr/>
      </xdr:nvCxnSpPr>
      <xdr:spPr>
        <a:xfrm>
          <a:off x="685800" y="8239125"/>
          <a:ext cx="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675217</xdr:colOff>
      <xdr:row>57</xdr:row>
      <xdr:rowOff>133349</xdr:rowOff>
    </xdr:from>
    <xdr:to>
      <xdr:col>5</xdr:col>
      <xdr:colOff>45427</xdr:colOff>
      <xdr:row>62</xdr:row>
      <xdr:rowOff>25726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F74B1332-56A3-4C3E-8A4C-0A5DF1B7A8CE}"/>
            </a:ext>
          </a:extLst>
        </xdr:cNvPr>
        <xdr:cNvSpPr txBox="1"/>
      </xdr:nvSpPr>
      <xdr:spPr>
        <a:xfrm>
          <a:off x="2046817" y="8277224"/>
          <a:ext cx="1427610" cy="60675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C.P. Pedro Rocha Montalvo</a:t>
          </a:r>
        </a:p>
      </xdr:txBody>
    </xdr:sp>
    <xdr:clientData/>
  </xdr:twoCellAnchor>
  <xdr:twoCellAnchor>
    <xdr:from>
      <xdr:col>2</xdr:col>
      <xdr:colOff>589492</xdr:colOff>
      <xdr:row>57</xdr:row>
      <xdr:rowOff>76200</xdr:rowOff>
    </xdr:from>
    <xdr:to>
      <xdr:col>5</xdr:col>
      <xdr:colOff>74002</xdr:colOff>
      <xdr:row>57</xdr:row>
      <xdr:rowOff>76200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EC798980-7250-4476-8ADE-A3E95CAAB4EB}"/>
            </a:ext>
          </a:extLst>
        </xdr:cNvPr>
        <xdr:cNvCxnSpPr/>
      </xdr:nvCxnSpPr>
      <xdr:spPr>
        <a:xfrm>
          <a:off x="1961092" y="8220075"/>
          <a:ext cx="154191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24</xdr:row>
      <xdr:rowOff>51287</xdr:rowOff>
    </xdr:from>
    <xdr:to>
      <xdr:col>1</xdr:col>
      <xdr:colOff>123825</xdr:colOff>
      <xdr:row>28</xdr:row>
      <xdr:rowOff>73351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22EF096E-DA1A-444B-A1C3-EB6F8E9AAC03}"/>
            </a:ext>
          </a:extLst>
        </xdr:cNvPr>
        <xdr:cNvSpPr txBox="1"/>
      </xdr:nvSpPr>
      <xdr:spPr>
        <a:xfrm>
          <a:off x="628650" y="3480287"/>
          <a:ext cx="180975" cy="5935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0</xdr:col>
      <xdr:colOff>476250</xdr:colOff>
      <xdr:row>24</xdr:row>
      <xdr:rowOff>0</xdr:rowOff>
    </xdr:from>
    <xdr:to>
      <xdr:col>1</xdr:col>
      <xdr:colOff>276225</xdr:colOff>
      <xdr:row>24</xdr:row>
      <xdr:rowOff>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7DAE6E30-FD95-4980-BEC7-B8E0A9094B81}"/>
            </a:ext>
          </a:extLst>
        </xdr:cNvPr>
        <xdr:cNvCxnSpPr/>
      </xdr:nvCxnSpPr>
      <xdr:spPr>
        <a:xfrm>
          <a:off x="476250" y="3429000"/>
          <a:ext cx="48577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294217</xdr:colOff>
      <xdr:row>24</xdr:row>
      <xdr:rowOff>28574</xdr:rowOff>
    </xdr:from>
    <xdr:to>
      <xdr:col>5</xdr:col>
      <xdr:colOff>512152</xdr:colOff>
      <xdr:row>28</xdr:row>
      <xdr:rowOff>63826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C6CAFD81-0975-4419-AAFE-EFFB2A00FEEA}"/>
            </a:ext>
          </a:extLst>
        </xdr:cNvPr>
        <xdr:cNvSpPr txBox="1"/>
      </xdr:nvSpPr>
      <xdr:spPr>
        <a:xfrm>
          <a:off x="2351617" y="3457574"/>
          <a:ext cx="1589535" cy="60675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C.P. Pedro Rocha Montalvo</a:t>
          </a:r>
        </a:p>
      </xdr:txBody>
    </xdr:sp>
    <xdr:clientData/>
  </xdr:twoCellAnchor>
  <xdr:twoCellAnchor>
    <xdr:from>
      <xdr:col>3</xdr:col>
      <xdr:colOff>27517</xdr:colOff>
      <xdr:row>23</xdr:row>
      <xdr:rowOff>123825</xdr:rowOff>
    </xdr:from>
    <xdr:to>
      <xdr:col>5</xdr:col>
      <xdr:colOff>559777</xdr:colOff>
      <xdr:row>23</xdr:row>
      <xdr:rowOff>123825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FBC91112-0501-4D8F-9516-D35189AD937F}"/>
            </a:ext>
          </a:extLst>
        </xdr:cNvPr>
        <xdr:cNvCxnSpPr/>
      </xdr:nvCxnSpPr>
      <xdr:spPr>
        <a:xfrm>
          <a:off x="2084917" y="3409950"/>
          <a:ext cx="190386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1504950</xdr:colOff>
      <xdr:row>49</xdr:row>
      <xdr:rowOff>70337</xdr:rowOff>
    </xdr:from>
    <xdr:to>
      <xdr:col>0</xdr:col>
      <xdr:colOff>3724275</xdr:colOff>
      <xdr:row>53</xdr:row>
      <xdr:rowOff>92401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8F055F8E-6E98-4E07-A190-29D58FE65929}"/>
            </a:ext>
          </a:extLst>
        </xdr:cNvPr>
        <xdr:cNvSpPr txBox="1"/>
      </xdr:nvSpPr>
      <xdr:spPr>
        <a:xfrm>
          <a:off x="685800" y="7071212"/>
          <a:ext cx="0" cy="5935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0</xdr:col>
      <xdr:colOff>1352550</xdr:colOff>
      <xdr:row>49</xdr:row>
      <xdr:rowOff>19050</xdr:rowOff>
    </xdr:from>
    <xdr:to>
      <xdr:col>1</xdr:col>
      <xdr:colOff>114300</xdr:colOff>
      <xdr:row>49</xdr:row>
      <xdr:rowOff>19050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E526DFBF-BC75-49FB-86ED-3CE7D7294CAF}"/>
            </a:ext>
          </a:extLst>
        </xdr:cNvPr>
        <xdr:cNvCxnSpPr/>
      </xdr:nvCxnSpPr>
      <xdr:spPr>
        <a:xfrm>
          <a:off x="685800" y="7019925"/>
          <a:ext cx="11430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294217</xdr:colOff>
      <xdr:row>49</xdr:row>
      <xdr:rowOff>57149</xdr:rowOff>
    </xdr:from>
    <xdr:to>
      <xdr:col>5</xdr:col>
      <xdr:colOff>512152</xdr:colOff>
      <xdr:row>53</xdr:row>
      <xdr:rowOff>92401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50255E12-CF5B-48B7-AFC3-C91D3180B6E3}"/>
            </a:ext>
          </a:extLst>
        </xdr:cNvPr>
        <xdr:cNvSpPr txBox="1"/>
      </xdr:nvSpPr>
      <xdr:spPr>
        <a:xfrm>
          <a:off x="2351617" y="7058024"/>
          <a:ext cx="1589535" cy="60675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C.P. Pedro Rocha Montalvo</a:t>
          </a:r>
        </a:p>
      </xdr:txBody>
    </xdr:sp>
    <xdr:clientData/>
  </xdr:twoCellAnchor>
  <xdr:twoCellAnchor>
    <xdr:from>
      <xdr:col>2</xdr:col>
      <xdr:colOff>913342</xdr:colOff>
      <xdr:row>49</xdr:row>
      <xdr:rowOff>0</xdr:rowOff>
    </xdr:from>
    <xdr:to>
      <xdr:col>5</xdr:col>
      <xdr:colOff>397852</xdr:colOff>
      <xdr:row>49</xdr:row>
      <xdr:rowOff>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B5FAAFAE-6480-4C76-9DD4-81AB80365FC9}"/>
            </a:ext>
          </a:extLst>
        </xdr:cNvPr>
        <xdr:cNvCxnSpPr/>
      </xdr:nvCxnSpPr>
      <xdr:spPr>
        <a:xfrm>
          <a:off x="2056342" y="7000875"/>
          <a:ext cx="177051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F\Documents\2025\Cuenta%20p&#250;blica\2500%20ASEG\0322.xlsx" TargetMode="External"/><Relationship Id="rId1" Type="http://schemas.openxmlformats.org/officeDocument/2006/relationships/externalLinkPath" Target="032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NT"/>
      <sheetName val="IND"/>
      <sheetName val="FFF"/>
      <sheetName val="GCP"/>
      <sheetName val="PPI"/>
      <sheetName val="INR"/>
      <sheetName val="RBM (2)"/>
      <sheetName val="RBI (2)"/>
      <sheetName val="RBM"/>
      <sheetName val="RBI"/>
      <sheetName val="CBP"/>
      <sheetName val="DG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A841A-59E9-45E7-99B0-198AD2D4ECD4}">
  <sheetPr>
    <pageSetUpPr fitToPage="1"/>
  </sheetPr>
  <dimension ref="A1:G78"/>
  <sheetViews>
    <sheetView showGridLines="0" tabSelected="1" workbookViewId="0">
      <selection activeCell="G10" sqref="G10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7" ht="59.25" customHeight="1" x14ac:dyDescent="0.2">
      <c r="A1" s="21" t="s">
        <v>82</v>
      </c>
      <c r="B1" s="20"/>
      <c r="C1" s="20"/>
      <c r="D1" s="20"/>
      <c r="E1" s="20"/>
      <c r="F1" s="20"/>
      <c r="G1" s="19"/>
    </row>
    <row r="2" spans="1:7" x14ac:dyDescent="0.2">
      <c r="A2" s="18"/>
      <c r="B2" s="17" t="s">
        <v>81</v>
      </c>
      <c r="C2" s="16"/>
      <c r="D2" s="16"/>
      <c r="E2" s="16"/>
      <c r="F2" s="15"/>
      <c r="G2" s="14" t="s">
        <v>80</v>
      </c>
    </row>
    <row r="3" spans="1:7" ht="24.95" customHeight="1" x14ac:dyDescent="0.2">
      <c r="A3" s="13" t="s">
        <v>79</v>
      </c>
      <c r="B3" s="12" t="s">
        <v>78</v>
      </c>
      <c r="C3" s="12" t="s">
        <v>77</v>
      </c>
      <c r="D3" s="12" t="s">
        <v>76</v>
      </c>
      <c r="E3" s="12" t="s">
        <v>75</v>
      </c>
      <c r="F3" s="12" t="s">
        <v>74</v>
      </c>
      <c r="G3" s="11"/>
    </row>
    <row r="4" spans="1:7" x14ac:dyDescent="0.2">
      <c r="A4" s="9" t="s">
        <v>73</v>
      </c>
      <c r="B4" s="10">
        <f>SUM(B5:B11)</f>
        <v>3735294296.6699996</v>
      </c>
      <c r="C4" s="10">
        <f>SUM(C5:C11)</f>
        <v>6330181.4600001276</v>
      </c>
      <c r="D4" s="10">
        <f>B4+C4</f>
        <v>3741624478.1299996</v>
      </c>
      <c r="E4" s="10">
        <f>SUM(E5:E11)</f>
        <v>3599860410.8600001</v>
      </c>
      <c r="F4" s="10">
        <f>SUM(F5:F11)</f>
        <v>3506347843.1299996</v>
      </c>
      <c r="G4" s="10">
        <f>D4-E4</f>
        <v>141764067.2699995</v>
      </c>
    </row>
    <row r="5" spans="1:7" x14ac:dyDescent="0.2">
      <c r="A5" s="7" t="s">
        <v>72</v>
      </c>
      <c r="B5" s="6">
        <v>809693851.05999959</v>
      </c>
      <c r="C5" s="6">
        <v>-4751247.91</v>
      </c>
      <c r="D5" s="6">
        <v>804942603.14999998</v>
      </c>
      <c r="E5" s="6">
        <v>804768054.75</v>
      </c>
      <c r="F5" s="6">
        <v>804759528.92999995</v>
      </c>
      <c r="G5" s="6">
        <v>174548.40000000002</v>
      </c>
    </row>
    <row r="6" spans="1:7" x14ac:dyDescent="0.2">
      <c r="A6" s="7" t="s">
        <v>71</v>
      </c>
      <c r="B6" s="6">
        <v>422913456.68000031</v>
      </c>
      <c r="C6" s="6">
        <v>76994644.170000002</v>
      </c>
      <c r="D6" s="6">
        <v>499908100.85000002</v>
      </c>
      <c r="E6" s="6">
        <v>434457819.83999997</v>
      </c>
      <c r="F6" s="6">
        <v>432464179.91000026</v>
      </c>
      <c r="G6" s="6">
        <v>65450281.009999976</v>
      </c>
    </row>
    <row r="7" spans="1:7" x14ac:dyDescent="0.2">
      <c r="A7" s="7" t="s">
        <v>70</v>
      </c>
      <c r="B7" s="6">
        <v>421131000.18999952</v>
      </c>
      <c r="C7" s="6">
        <v>793187.82</v>
      </c>
      <c r="D7" s="6">
        <v>421924188.00999999</v>
      </c>
      <c r="E7" s="6">
        <v>421133570.73999995</v>
      </c>
      <c r="F7" s="6">
        <v>418221214.82999969</v>
      </c>
      <c r="G7" s="6">
        <v>790617.26999999979</v>
      </c>
    </row>
    <row r="8" spans="1:7" x14ac:dyDescent="0.2">
      <c r="A8" s="7" t="s">
        <v>69</v>
      </c>
      <c r="B8" s="6">
        <v>524444547.80999887</v>
      </c>
      <c r="C8" s="6">
        <v>109327760.2900001</v>
      </c>
      <c r="D8" s="6">
        <v>633772308.10000002</v>
      </c>
      <c r="E8" s="6">
        <v>607979429.89999998</v>
      </c>
      <c r="F8" s="6">
        <v>560683094.30999994</v>
      </c>
      <c r="G8" s="6">
        <v>25792878.199999999</v>
      </c>
    </row>
    <row r="9" spans="1:7" x14ac:dyDescent="0.2">
      <c r="A9" s="7" t="s">
        <v>68</v>
      </c>
      <c r="B9" s="6">
        <v>1029409314.7000011</v>
      </c>
      <c r="C9" s="6">
        <v>-57842783.130000003</v>
      </c>
      <c r="D9" s="6">
        <v>971566531.57000005</v>
      </c>
      <c r="E9" s="6">
        <v>970433502.73000002</v>
      </c>
      <c r="F9" s="6">
        <v>929131792.00999999</v>
      </c>
      <c r="G9" s="6">
        <v>1133028.8400000001</v>
      </c>
    </row>
    <row r="10" spans="1:7" x14ac:dyDescent="0.2">
      <c r="A10" s="7" t="s">
        <v>67</v>
      </c>
      <c r="B10" s="6">
        <v>170835721.63</v>
      </c>
      <c r="C10" s="6">
        <v>-169954488.30000001</v>
      </c>
      <c r="D10" s="6">
        <v>881233.32999999984</v>
      </c>
      <c r="E10" s="6">
        <v>0</v>
      </c>
      <c r="F10" s="6">
        <v>0</v>
      </c>
      <c r="G10" s="6">
        <v>881233.32999999984</v>
      </c>
    </row>
    <row r="11" spans="1:7" x14ac:dyDescent="0.2">
      <c r="A11" s="7" t="s">
        <v>66</v>
      </c>
      <c r="B11" s="6">
        <v>356866404.59999996</v>
      </c>
      <c r="C11" s="6">
        <v>51763108.520000041</v>
      </c>
      <c r="D11" s="6">
        <v>408629513.12000024</v>
      </c>
      <c r="E11" s="6">
        <v>361088032.90000021</v>
      </c>
      <c r="F11" s="6">
        <v>361088033.13999999</v>
      </c>
      <c r="G11" s="6">
        <v>47541480.220000036</v>
      </c>
    </row>
    <row r="12" spans="1:7" x14ac:dyDescent="0.2">
      <c r="A12" s="9" t="s">
        <v>65</v>
      </c>
      <c r="B12" s="8">
        <f>SUM(B13:B21)</f>
        <v>118586497.28999999</v>
      </c>
      <c r="C12" s="8">
        <f>SUM(C13:C21)</f>
        <v>27268350.849999972</v>
      </c>
      <c r="D12" s="8">
        <f>B12+C12</f>
        <v>145854848.13999996</v>
      </c>
      <c r="E12" s="8">
        <f>SUM(E13:E21)</f>
        <v>102018041.55999997</v>
      </c>
      <c r="F12" s="8">
        <f>SUM(F13:F21)</f>
        <v>100451318.37999995</v>
      </c>
      <c r="G12" s="8">
        <f>D12-E12</f>
        <v>43836806.579999983</v>
      </c>
    </row>
    <row r="13" spans="1:7" x14ac:dyDescent="0.2">
      <c r="A13" s="7" t="s">
        <v>64</v>
      </c>
      <c r="B13" s="6">
        <v>57450044.270000011</v>
      </c>
      <c r="C13" s="6">
        <v>11892068.32999997</v>
      </c>
      <c r="D13" s="6">
        <v>69342112.599999994</v>
      </c>
      <c r="E13" s="6">
        <v>32049515.609999962</v>
      </c>
      <c r="F13" s="6">
        <v>31898256.229999967</v>
      </c>
      <c r="G13" s="6">
        <v>37292596.990000002</v>
      </c>
    </row>
    <row r="14" spans="1:7" x14ac:dyDescent="0.2">
      <c r="A14" s="7" t="s">
        <v>63</v>
      </c>
      <c r="B14" s="6">
        <v>11191437.85</v>
      </c>
      <c r="C14" s="6">
        <v>1625917.0300000005</v>
      </c>
      <c r="D14" s="6">
        <v>12817354.880000012</v>
      </c>
      <c r="E14" s="6">
        <v>11662056.270000014</v>
      </c>
      <c r="F14" s="6">
        <v>11543466.470000012</v>
      </c>
      <c r="G14" s="6">
        <v>1155298.6099999999</v>
      </c>
    </row>
    <row r="15" spans="1:7" x14ac:dyDescent="0.2">
      <c r="A15" s="7" t="s">
        <v>62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</row>
    <row r="16" spans="1:7" x14ac:dyDescent="0.2">
      <c r="A16" s="7" t="s">
        <v>61</v>
      </c>
      <c r="B16" s="6">
        <v>9844462.3100000024</v>
      </c>
      <c r="C16" s="6">
        <v>1078416.3800000011</v>
      </c>
      <c r="D16" s="6">
        <v>10922878.68999999</v>
      </c>
      <c r="E16" s="6">
        <v>10069958.269999996</v>
      </c>
      <c r="F16" s="6">
        <v>9751529.8799999952</v>
      </c>
      <c r="G16" s="6">
        <v>852920.41999999993</v>
      </c>
    </row>
    <row r="17" spans="1:7" x14ac:dyDescent="0.2">
      <c r="A17" s="7" t="s">
        <v>60</v>
      </c>
      <c r="B17" s="6">
        <v>10199792.350000001</v>
      </c>
      <c r="C17" s="6">
        <v>8880945.2400000021</v>
      </c>
      <c r="D17" s="6">
        <v>19080737.589999974</v>
      </c>
      <c r="E17" s="6">
        <v>16376838.259999994</v>
      </c>
      <c r="F17" s="6">
        <v>16139199.679999992</v>
      </c>
      <c r="G17" s="6">
        <v>2703899.3300000005</v>
      </c>
    </row>
    <row r="18" spans="1:7" x14ac:dyDescent="0.2">
      <c r="A18" s="7" t="s">
        <v>59</v>
      </c>
      <c r="B18" s="6">
        <v>16706716.429999996</v>
      </c>
      <c r="C18" s="6">
        <v>-602866.85</v>
      </c>
      <c r="D18" s="6">
        <v>16103849.579999993</v>
      </c>
      <c r="E18" s="6">
        <v>15180951.379999995</v>
      </c>
      <c r="F18" s="6">
        <v>14736125.319999997</v>
      </c>
      <c r="G18" s="6">
        <v>922898.20000000019</v>
      </c>
    </row>
    <row r="19" spans="1:7" x14ac:dyDescent="0.2">
      <c r="A19" s="7" t="s">
        <v>58</v>
      </c>
      <c r="B19" s="6">
        <v>6764808.9700000007</v>
      </c>
      <c r="C19" s="6">
        <v>1520575.4199999995</v>
      </c>
      <c r="D19" s="6">
        <v>8285384.3900000015</v>
      </c>
      <c r="E19" s="6">
        <v>7768545.4800000014</v>
      </c>
      <c r="F19" s="6">
        <v>7538237.2200000007</v>
      </c>
      <c r="G19" s="6">
        <v>516838.91000000009</v>
      </c>
    </row>
    <row r="20" spans="1:7" x14ac:dyDescent="0.2">
      <c r="A20" s="7" t="s">
        <v>57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</row>
    <row r="21" spans="1:7" x14ac:dyDescent="0.2">
      <c r="A21" s="7" t="s">
        <v>56</v>
      </c>
      <c r="B21" s="6">
        <v>6429235.1099999994</v>
      </c>
      <c r="C21" s="6">
        <v>2873295.3</v>
      </c>
      <c r="D21" s="6">
        <v>9302530.4099999983</v>
      </c>
      <c r="E21" s="6">
        <v>8910176.290000001</v>
      </c>
      <c r="F21" s="6">
        <v>8844503.5800000001</v>
      </c>
      <c r="G21" s="6">
        <v>392354.11999999994</v>
      </c>
    </row>
    <row r="22" spans="1:7" x14ac:dyDescent="0.2">
      <c r="A22" s="9" t="s">
        <v>55</v>
      </c>
      <c r="B22" s="8">
        <f>SUM(B23:B31)</f>
        <v>393629028.40999997</v>
      </c>
      <c r="C22" s="8">
        <f>SUM(C23:C31)</f>
        <v>130994502.20999998</v>
      </c>
      <c r="D22" s="8">
        <f>B22+C22</f>
        <v>524623530.61999995</v>
      </c>
      <c r="E22" s="8">
        <f>SUM(E23:E31)</f>
        <v>363252676.81999993</v>
      </c>
      <c r="F22" s="8">
        <f>SUM(F23:F31)</f>
        <v>358392763.74000001</v>
      </c>
      <c r="G22" s="8">
        <f>D22-E22</f>
        <v>161370853.80000001</v>
      </c>
    </row>
    <row r="23" spans="1:7" x14ac:dyDescent="0.2">
      <c r="A23" s="7" t="s">
        <v>54</v>
      </c>
      <c r="B23" s="6">
        <v>65500827.07</v>
      </c>
      <c r="C23" s="6">
        <v>7199276.04</v>
      </c>
      <c r="D23" s="6">
        <v>72700103.110000044</v>
      </c>
      <c r="E23" s="6">
        <v>41818236.079999983</v>
      </c>
      <c r="F23" s="6">
        <v>41778978.319999985</v>
      </c>
      <c r="G23" s="6">
        <v>30881867.030000001</v>
      </c>
    </row>
    <row r="24" spans="1:7" x14ac:dyDescent="0.2">
      <c r="A24" s="7" t="s">
        <v>53</v>
      </c>
      <c r="B24" s="6">
        <v>53097350.310000002</v>
      </c>
      <c r="C24" s="6">
        <v>1983998.7900000012</v>
      </c>
      <c r="D24" s="6">
        <v>55081349.100000009</v>
      </c>
      <c r="E24" s="6">
        <v>53247619.38000001</v>
      </c>
      <c r="F24" s="6">
        <v>53177263.460000008</v>
      </c>
      <c r="G24" s="6">
        <v>1833729.7200000007</v>
      </c>
    </row>
    <row r="25" spans="1:7" x14ac:dyDescent="0.2">
      <c r="A25" s="7" t="s">
        <v>52</v>
      </c>
      <c r="B25" s="6">
        <v>45133508.840000004</v>
      </c>
      <c r="C25" s="6">
        <v>31573739.329999983</v>
      </c>
      <c r="D25" s="6">
        <v>76707248.169999987</v>
      </c>
      <c r="E25" s="6">
        <v>47562535.719999999</v>
      </c>
      <c r="F25" s="6">
        <v>46800938.460000001</v>
      </c>
      <c r="G25" s="6">
        <v>29144712.450000003</v>
      </c>
    </row>
    <row r="26" spans="1:7" x14ac:dyDescent="0.2">
      <c r="A26" s="7" t="s">
        <v>51</v>
      </c>
      <c r="B26" s="6">
        <v>16914939.440000005</v>
      </c>
      <c r="C26" s="6">
        <v>47092650.709999993</v>
      </c>
      <c r="D26" s="6">
        <v>64007590.149999999</v>
      </c>
      <c r="E26" s="6">
        <v>10306204.030000003</v>
      </c>
      <c r="F26" s="6">
        <v>10285856.370000003</v>
      </c>
      <c r="G26" s="6">
        <v>53701386.119999997</v>
      </c>
    </row>
    <row r="27" spans="1:7" x14ac:dyDescent="0.2">
      <c r="A27" s="7" t="s">
        <v>50</v>
      </c>
      <c r="B27" s="6">
        <v>65411388.419999987</v>
      </c>
      <c r="C27" s="6">
        <v>43728542.229999989</v>
      </c>
      <c r="D27" s="6">
        <v>109139930.65000004</v>
      </c>
      <c r="E27" s="6">
        <v>76163481.889999986</v>
      </c>
      <c r="F27" s="6">
        <v>74224863.939999983</v>
      </c>
      <c r="G27" s="6">
        <v>32976448.759999998</v>
      </c>
    </row>
    <row r="28" spans="1:7" x14ac:dyDescent="0.2">
      <c r="A28" s="7" t="s">
        <v>49</v>
      </c>
      <c r="B28" s="6">
        <v>11215383.08</v>
      </c>
      <c r="C28" s="6">
        <v>885815.04</v>
      </c>
      <c r="D28" s="6">
        <v>12101198.120000001</v>
      </c>
      <c r="E28" s="6">
        <v>11194815.290000001</v>
      </c>
      <c r="F28" s="6">
        <v>11118413.630000001</v>
      </c>
      <c r="G28" s="6">
        <v>906382.83000000019</v>
      </c>
    </row>
    <row r="29" spans="1:7" x14ac:dyDescent="0.2">
      <c r="A29" s="7" t="s">
        <v>48</v>
      </c>
      <c r="B29" s="6">
        <v>17724450.349999998</v>
      </c>
      <c r="C29" s="6">
        <v>4434281.8599999985</v>
      </c>
      <c r="D29" s="6">
        <v>22158732.210000031</v>
      </c>
      <c r="E29" s="6">
        <v>18883505.120000031</v>
      </c>
      <c r="F29" s="6">
        <v>18559610.840000033</v>
      </c>
      <c r="G29" s="6">
        <v>3275227.0900000017</v>
      </c>
    </row>
    <row r="30" spans="1:7" x14ac:dyDescent="0.2">
      <c r="A30" s="7" t="s">
        <v>47</v>
      </c>
      <c r="B30" s="6">
        <v>37127194.990000002</v>
      </c>
      <c r="C30" s="6">
        <v>5103073.6500000004</v>
      </c>
      <c r="D30" s="6">
        <v>42230268.639999978</v>
      </c>
      <c r="E30" s="6">
        <v>36075179.129999988</v>
      </c>
      <c r="F30" s="6">
        <v>34720619.229999974</v>
      </c>
      <c r="G30" s="6">
        <v>6155089.509999997</v>
      </c>
    </row>
    <row r="31" spans="1:7" x14ac:dyDescent="0.2">
      <c r="A31" s="7" t="s">
        <v>46</v>
      </c>
      <c r="B31" s="6">
        <v>81503985.909999996</v>
      </c>
      <c r="C31" s="6">
        <v>-11006875.43999999</v>
      </c>
      <c r="D31" s="6">
        <v>70497110.469999984</v>
      </c>
      <c r="E31" s="6">
        <v>68001100.179999977</v>
      </c>
      <c r="F31" s="6">
        <v>67726219.48999998</v>
      </c>
      <c r="G31" s="6">
        <v>2496010.29</v>
      </c>
    </row>
    <row r="32" spans="1:7" x14ac:dyDescent="0.2">
      <c r="A32" s="9" t="s">
        <v>45</v>
      </c>
      <c r="B32" s="8">
        <f>SUM(B33:B41)</f>
        <v>79510009.560000017</v>
      </c>
      <c r="C32" s="8">
        <f>SUM(C33:C41)</f>
        <v>66533188.159999996</v>
      </c>
      <c r="D32" s="8">
        <f>B32+C32</f>
        <v>146043197.72000003</v>
      </c>
      <c r="E32" s="8">
        <f>SUM(E33:E41)</f>
        <v>89842670</v>
      </c>
      <c r="F32" s="8">
        <f>SUM(F33:F41)</f>
        <v>89549895.379999951</v>
      </c>
      <c r="G32" s="8">
        <f>D32-E32</f>
        <v>56200527.720000029</v>
      </c>
    </row>
    <row r="33" spans="1:7" x14ac:dyDescent="0.2">
      <c r="A33" s="7" t="s">
        <v>44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</row>
    <row r="34" spans="1:7" x14ac:dyDescent="0.2">
      <c r="A34" s="7" t="s">
        <v>43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</row>
    <row r="35" spans="1:7" x14ac:dyDescent="0.2">
      <c r="A35" s="7" t="s">
        <v>42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</row>
    <row r="36" spans="1:7" x14ac:dyDescent="0.2">
      <c r="A36" s="7" t="s">
        <v>41</v>
      </c>
      <c r="B36" s="6">
        <v>79510009.560000017</v>
      </c>
      <c r="C36" s="6">
        <v>66533188.159999996</v>
      </c>
      <c r="D36" s="6">
        <v>146043197.72000003</v>
      </c>
      <c r="E36" s="6">
        <v>89842670</v>
      </c>
      <c r="F36" s="6">
        <v>89549895.379999951</v>
      </c>
      <c r="G36" s="6">
        <v>56200527.720000006</v>
      </c>
    </row>
    <row r="37" spans="1:7" x14ac:dyDescent="0.2">
      <c r="A37" s="7" t="s">
        <v>40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</row>
    <row r="38" spans="1:7" x14ac:dyDescent="0.2">
      <c r="A38" s="7" t="s">
        <v>39</v>
      </c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</row>
    <row r="39" spans="1:7" x14ac:dyDescent="0.2">
      <c r="A39" s="7" t="s">
        <v>38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</row>
    <row r="40" spans="1:7" x14ac:dyDescent="0.2">
      <c r="A40" s="7" t="s">
        <v>37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</row>
    <row r="41" spans="1:7" x14ac:dyDescent="0.2">
      <c r="A41" s="7" t="s">
        <v>36</v>
      </c>
      <c r="B41" s="6">
        <v>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</row>
    <row r="42" spans="1:7" x14ac:dyDescent="0.2">
      <c r="A42" s="9" t="s">
        <v>35</v>
      </c>
      <c r="B42" s="8">
        <f>SUM(B43:B51)</f>
        <v>53977314.219999999</v>
      </c>
      <c r="C42" s="8">
        <f>SUM(C43:C51)</f>
        <v>112911537.58000003</v>
      </c>
      <c r="D42" s="8">
        <f>B42+C42</f>
        <v>166888851.80000001</v>
      </c>
      <c r="E42" s="8">
        <f>SUM(E43:E51)</f>
        <v>46663868.139999986</v>
      </c>
      <c r="F42" s="8">
        <f>SUM(F43:F51)</f>
        <v>46132802.5</v>
      </c>
      <c r="G42" s="8">
        <f>D42-E42</f>
        <v>120224983.66000003</v>
      </c>
    </row>
    <row r="43" spans="1:7" x14ac:dyDescent="0.2">
      <c r="A43" s="7" t="s">
        <v>34</v>
      </c>
      <c r="B43" s="6">
        <v>28388188.600000001</v>
      </c>
      <c r="C43" s="6">
        <v>115000276.30000004</v>
      </c>
      <c r="D43" s="6">
        <v>143388464.90000001</v>
      </c>
      <c r="E43" s="6">
        <v>30510517.129999992</v>
      </c>
      <c r="F43" s="6">
        <v>30163798.839999996</v>
      </c>
      <c r="G43" s="6">
        <v>112877947.77000003</v>
      </c>
    </row>
    <row r="44" spans="1:7" x14ac:dyDescent="0.2">
      <c r="A44" s="7" t="s">
        <v>33</v>
      </c>
      <c r="B44" s="6">
        <v>5073858.3199999994</v>
      </c>
      <c r="C44" s="6">
        <v>970340.76</v>
      </c>
      <c r="D44" s="6">
        <v>6044199.080000001</v>
      </c>
      <c r="E44" s="6">
        <v>4494265.7699999996</v>
      </c>
      <c r="F44" s="6">
        <v>4425825.7699999996</v>
      </c>
      <c r="G44" s="6">
        <v>1549933.31</v>
      </c>
    </row>
    <row r="45" spans="1:7" x14ac:dyDescent="0.2">
      <c r="A45" s="7" t="s">
        <v>32</v>
      </c>
      <c r="B45" s="6">
        <v>15879539.190000001</v>
      </c>
      <c r="C45" s="6">
        <v>-6538366.2599999979</v>
      </c>
      <c r="D45" s="6">
        <v>9341172.9299999997</v>
      </c>
      <c r="E45" s="6">
        <v>6126371.3699999992</v>
      </c>
      <c r="F45" s="6">
        <v>6096466.5699999994</v>
      </c>
      <c r="G45" s="6">
        <v>3214801.56</v>
      </c>
    </row>
    <row r="46" spans="1:7" x14ac:dyDescent="0.2">
      <c r="A46" s="7" t="s">
        <v>31</v>
      </c>
      <c r="B46" s="6">
        <v>1339653</v>
      </c>
      <c r="C46" s="6">
        <v>-118248.95000000001</v>
      </c>
      <c r="D46" s="6">
        <v>1221404.05</v>
      </c>
      <c r="E46" s="6">
        <v>563300</v>
      </c>
      <c r="F46" s="6">
        <v>563300</v>
      </c>
      <c r="G46" s="6">
        <v>658104.05000000005</v>
      </c>
    </row>
    <row r="47" spans="1:7" x14ac:dyDescent="0.2">
      <c r="A47" s="7" t="s">
        <v>30</v>
      </c>
      <c r="B47" s="6">
        <v>0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</row>
    <row r="48" spans="1:7" x14ac:dyDescent="0.2">
      <c r="A48" s="7" t="s">
        <v>29</v>
      </c>
      <c r="B48" s="6">
        <v>3250619.46</v>
      </c>
      <c r="C48" s="6">
        <v>2920890.6799999997</v>
      </c>
      <c r="D48" s="6">
        <v>6171510.1399999997</v>
      </c>
      <c r="E48" s="6">
        <v>4759691.6900000004</v>
      </c>
      <c r="F48" s="6">
        <v>4673689.1399999997</v>
      </c>
      <c r="G48" s="6">
        <v>1411818.4500000002</v>
      </c>
    </row>
    <row r="49" spans="1:7" x14ac:dyDescent="0.2">
      <c r="A49" s="7" t="s">
        <v>28</v>
      </c>
      <c r="B49" s="6">
        <v>0</v>
      </c>
      <c r="C49" s="6">
        <v>36000</v>
      </c>
      <c r="D49" s="6">
        <v>36000</v>
      </c>
      <c r="E49" s="6">
        <v>0</v>
      </c>
      <c r="F49" s="6">
        <v>0</v>
      </c>
      <c r="G49" s="6">
        <v>36000</v>
      </c>
    </row>
    <row r="50" spans="1:7" x14ac:dyDescent="0.2">
      <c r="A50" s="7" t="s">
        <v>27</v>
      </c>
      <c r="B50" s="6">
        <v>0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</row>
    <row r="51" spans="1:7" x14ac:dyDescent="0.2">
      <c r="A51" s="7" t="s">
        <v>26</v>
      </c>
      <c r="B51" s="6">
        <v>45455.65</v>
      </c>
      <c r="C51" s="6">
        <v>640645.05000000005</v>
      </c>
      <c r="D51" s="6">
        <v>686100.7</v>
      </c>
      <c r="E51" s="6">
        <v>209722.18</v>
      </c>
      <c r="F51" s="6">
        <v>209722.18</v>
      </c>
      <c r="G51" s="6">
        <v>476378.52</v>
      </c>
    </row>
    <row r="52" spans="1:7" x14ac:dyDescent="0.2">
      <c r="A52" s="9" t="s">
        <v>25</v>
      </c>
      <c r="B52" s="8">
        <f>SUM(B53:B55)</f>
        <v>30407512.460000001</v>
      </c>
      <c r="C52" s="8">
        <f>SUM(C53:C55)</f>
        <v>101512543.01000001</v>
      </c>
      <c r="D52" s="8">
        <f>B52+C52</f>
        <v>131920055.47</v>
      </c>
      <c r="E52" s="8">
        <f>SUM(E53:E55)</f>
        <v>93616860.059999987</v>
      </c>
      <c r="F52" s="8">
        <f>SUM(F53:F55)</f>
        <v>93616860.059999987</v>
      </c>
      <c r="G52" s="8">
        <f>D52-E52</f>
        <v>38303195.410000011</v>
      </c>
    </row>
    <row r="53" spans="1:7" x14ac:dyDescent="0.2">
      <c r="A53" s="7" t="s">
        <v>24</v>
      </c>
      <c r="B53" s="6">
        <v>0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</row>
    <row r="54" spans="1:7" x14ac:dyDescent="0.2">
      <c r="A54" s="7" t="s">
        <v>23</v>
      </c>
      <c r="B54" s="6">
        <v>30407512.460000001</v>
      </c>
      <c r="C54" s="6">
        <v>101512543.01000001</v>
      </c>
      <c r="D54" s="6">
        <v>131920055.46999998</v>
      </c>
      <c r="E54" s="6">
        <v>93616860.059999987</v>
      </c>
      <c r="F54" s="6">
        <v>93616860.059999987</v>
      </c>
      <c r="G54" s="6">
        <v>38303195.410000004</v>
      </c>
    </row>
    <row r="55" spans="1:7" x14ac:dyDescent="0.2">
      <c r="A55" s="7" t="s">
        <v>22</v>
      </c>
      <c r="B55" s="6">
        <v>0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</row>
    <row r="56" spans="1:7" x14ac:dyDescent="0.2">
      <c r="A56" s="9" t="s">
        <v>21</v>
      </c>
      <c r="B56" s="8">
        <f>SUM(B57:B63)</f>
        <v>0</v>
      </c>
      <c r="C56" s="8">
        <f>SUM(C57:C63)</f>
        <v>0</v>
      </c>
      <c r="D56" s="8">
        <f>B56+C56</f>
        <v>0</v>
      </c>
      <c r="E56" s="8">
        <f>SUM(E57:E63)</f>
        <v>0</v>
      </c>
      <c r="F56" s="8">
        <f>SUM(F57:F63)</f>
        <v>0</v>
      </c>
      <c r="G56" s="8">
        <f>D56-E56</f>
        <v>0</v>
      </c>
    </row>
    <row r="57" spans="1:7" x14ac:dyDescent="0.2">
      <c r="A57" s="7" t="s">
        <v>20</v>
      </c>
      <c r="B57" s="6">
        <v>0</v>
      </c>
      <c r="C57" s="6">
        <v>0</v>
      </c>
      <c r="D57" s="6">
        <f>B57+C57</f>
        <v>0</v>
      </c>
      <c r="E57" s="6">
        <v>0</v>
      </c>
      <c r="F57" s="6">
        <v>0</v>
      </c>
      <c r="G57" s="6">
        <f>D57-E57</f>
        <v>0</v>
      </c>
    </row>
    <row r="58" spans="1:7" x14ac:dyDescent="0.2">
      <c r="A58" s="7" t="s">
        <v>19</v>
      </c>
      <c r="B58" s="6">
        <v>0</v>
      </c>
      <c r="C58" s="6">
        <v>0</v>
      </c>
      <c r="D58" s="6">
        <f>B58+C58</f>
        <v>0</v>
      </c>
      <c r="E58" s="6">
        <v>0</v>
      </c>
      <c r="F58" s="6">
        <v>0</v>
      </c>
      <c r="G58" s="6">
        <f>D58-E58</f>
        <v>0</v>
      </c>
    </row>
    <row r="59" spans="1:7" x14ac:dyDescent="0.2">
      <c r="A59" s="7" t="s">
        <v>18</v>
      </c>
      <c r="B59" s="6">
        <v>0</v>
      </c>
      <c r="C59" s="6">
        <v>0</v>
      </c>
      <c r="D59" s="6">
        <f>B59+C59</f>
        <v>0</v>
      </c>
      <c r="E59" s="6">
        <v>0</v>
      </c>
      <c r="F59" s="6">
        <v>0</v>
      </c>
      <c r="G59" s="6">
        <f>D59-E59</f>
        <v>0</v>
      </c>
    </row>
    <row r="60" spans="1:7" x14ac:dyDescent="0.2">
      <c r="A60" s="7" t="s">
        <v>17</v>
      </c>
      <c r="B60" s="6">
        <v>0</v>
      </c>
      <c r="C60" s="6">
        <v>0</v>
      </c>
      <c r="D60" s="6">
        <f>B60+C60</f>
        <v>0</v>
      </c>
      <c r="E60" s="6">
        <v>0</v>
      </c>
      <c r="F60" s="6">
        <v>0</v>
      </c>
      <c r="G60" s="6">
        <f>D60-E60</f>
        <v>0</v>
      </c>
    </row>
    <row r="61" spans="1:7" x14ac:dyDescent="0.2">
      <c r="A61" s="7" t="s">
        <v>16</v>
      </c>
      <c r="B61" s="6">
        <v>0</v>
      </c>
      <c r="C61" s="6">
        <v>0</v>
      </c>
      <c r="D61" s="6">
        <f>B61+C61</f>
        <v>0</v>
      </c>
      <c r="E61" s="6">
        <v>0</v>
      </c>
      <c r="F61" s="6">
        <v>0</v>
      </c>
      <c r="G61" s="6">
        <f>D61-E61</f>
        <v>0</v>
      </c>
    </row>
    <row r="62" spans="1:7" x14ac:dyDescent="0.2">
      <c r="A62" s="7" t="s">
        <v>15</v>
      </c>
      <c r="B62" s="6">
        <v>0</v>
      </c>
      <c r="C62" s="6">
        <v>0</v>
      </c>
      <c r="D62" s="6">
        <f>B62+C62</f>
        <v>0</v>
      </c>
      <c r="E62" s="6">
        <v>0</v>
      </c>
      <c r="F62" s="6">
        <v>0</v>
      </c>
      <c r="G62" s="6">
        <f>D62-E62</f>
        <v>0</v>
      </c>
    </row>
    <row r="63" spans="1:7" x14ac:dyDescent="0.2">
      <c r="A63" s="7" t="s">
        <v>14</v>
      </c>
      <c r="B63" s="6">
        <v>0</v>
      </c>
      <c r="C63" s="6">
        <v>0</v>
      </c>
      <c r="D63" s="6">
        <f>B63+C63</f>
        <v>0</v>
      </c>
      <c r="E63" s="6">
        <v>0</v>
      </c>
      <c r="F63" s="6">
        <v>0</v>
      </c>
      <c r="G63" s="6">
        <f>D63-E63</f>
        <v>0</v>
      </c>
    </row>
    <row r="64" spans="1:7" x14ac:dyDescent="0.2">
      <c r="A64" s="9" t="s">
        <v>13</v>
      </c>
      <c r="B64" s="8">
        <f>SUM(B65:B67)</f>
        <v>0</v>
      </c>
      <c r="C64" s="8">
        <f>SUM(C65:C67)</f>
        <v>0</v>
      </c>
      <c r="D64" s="8">
        <f>B64+C64</f>
        <v>0</v>
      </c>
      <c r="E64" s="8">
        <f>SUM(E65:E67)</f>
        <v>0</v>
      </c>
      <c r="F64" s="8">
        <f>SUM(F65:F67)</f>
        <v>0</v>
      </c>
      <c r="G64" s="8">
        <f>D64-E64</f>
        <v>0</v>
      </c>
    </row>
    <row r="65" spans="1:7" x14ac:dyDescent="0.2">
      <c r="A65" s="7" t="s">
        <v>12</v>
      </c>
      <c r="B65" s="6">
        <v>0</v>
      </c>
      <c r="C65" s="6">
        <v>0</v>
      </c>
      <c r="D65" s="6">
        <f>B65+C65</f>
        <v>0</v>
      </c>
      <c r="E65" s="6">
        <v>0</v>
      </c>
      <c r="F65" s="6">
        <v>0</v>
      </c>
      <c r="G65" s="6">
        <f>D65-E65</f>
        <v>0</v>
      </c>
    </row>
    <row r="66" spans="1:7" x14ac:dyDescent="0.2">
      <c r="A66" s="7" t="s">
        <v>11</v>
      </c>
      <c r="B66" s="6">
        <v>0</v>
      </c>
      <c r="C66" s="6">
        <v>0</v>
      </c>
      <c r="D66" s="6">
        <f>B66+C66</f>
        <v>0</v>
      </c>
      <c r="E66" s="6">
        <v>0</v>
      </c>
      <c r="F66" s="6">
        <v>0</v>
      </c>
      <c r="G66" s="6">
        <f>D66-E66</f>
        <v>0</v>
      </c>
    </row>
    <row r="67" spans="1:7" x14ac:dyDescent="0.2">
      <c r="A67" s="7" t="s">
        <v>10</v>
      </c>
      <c r="B67" s="6">
        <v>0</v>
      </c>
      <c r="C67" s="6">
        <v>0</v>
      </c>
      <c r="D67" s="6">
        <f>B67+C67</f>
        <v>0</v>
      </c>
      <c r="E67" s="6">
        <v>0</v>
      </c>
      <c r="F67" s="6">
        <v>0</v>
      </c>
      <c r="G67" s="6">
        <f>D67-E67</f>
        <v>0</v>
      </c>
    </row>
    <row r="68" spans="1:7" x14ac:dyDescent="0.2">
      <c r="A68" s="9" t="s">
        <v>9</v>
      </c>
      <c r="B68" s="8">
        <f>SUM(B69:B75)</f>
        <v>0</v>
      </c>
      <c r="C68" s="8">
        <f>SUM(C69:C75)</f>
        <v>0</v>
      </c>
      <c r="D68" s="8">
        <f>B68+C68</f>
        <v>0</v>
      </c>
      <c r="E68" s="8">
        <f>SUM(E69:E75)</f>
        <v>0</v>
      </c>
      <c r="F68" s="8">
        <f>SUM(F69:F75)</f>
        <v>0</v>
      </c>
      <c r="G68" s="8">
        <f>D68-E68</f>
        <v>0</v>
      </c>
    </row>
    <row r="69" spans="1:7" x14ac:dyDescent="0.2">
      <c r="A69" s="7" t="s">
        <v>8</v>
      </c>
      <c r="B69" s="6">
        <v>0</v>
      </c>
      <c r="C69" s="6">
        <v>0</v>
      </c>
      <c r="D69" s="6">
        <f>B69+C69</f>
        <v>0</v>
      </c>
      <c r="E69" s="6">
        <v>0</v>
      </c>
      <c r="F69" s="6">
        <v>0</v>
      </c>
      <c r="G69" s="6">
        <f>D69-E69</f>
        <v>0</v>
      </c>
    </row>
    <row r="70" spans="1:7" x14ac:dyDescent="0.2">
      <c r="A70" s="7" t="s">
        <v>7</v>
      </c>
      <c r="B70" s="6">
        <v>0</v>
      </c>
      <c r="C70" s="6">
        <v>0</v>
      </c>
      <c r="D70" s="6">
        <f>B70+C70</f>
        <v>0</v>
      </c>
      <c r="E70" s="6">
        <v>0</v>
      </c>
      <c r="F70" s="6">
        <v>0</v>
      </c>
      <c r="G70" s="6">
        <f>D70-E70</f>
        <v>0</v>
      </c>
    </row>
    <row r="71" spans="1:7" x14ac:dyDescent="0.2">
      <c r="A71" s="7" t="s">
        <v>6</v>
      </c>
      <c r="B71" s="6">
        <v>0</v>
      </c>
      <c r="C71" s="6">
        <v>0</v>
      </c>
      <c r="D71" s="6">
        <f>B71+C71</f>
        <v>0</v>
      </c>
      <c r="E71" s="6">
        <v>0</v>
      </c>
      <c r="F71" s="6">
        <v>0</v>
      </c>
      <c r="G71" s="6">
        <f>D71-E71</f>
        <v>0</v>
      </c>
    </row>
    <row r="72" spans="1:7" x14ac:dyDescent="0.2">
      <c r="A72" s="7" t="s">
        <v>5</v>
      </c>
      <c r="B72" s="6">
        <v>0</v>
      </c>
      <c r="C72" s="6">
        <v>0</v>
      </c>
      <c r="D72" s="6">
        <f>B72+C72</f>
        <v>0</v>
      </c>
      <c r="E72" s="6">
        <v>0</v>
      </c>
      <c r="F72" s="6">
        <v>0</v>
      </c>
      <c r="G72" s="6">
        <f>D72-E72</f>
        <v>0</v>
      </c>
    </row>
    <row r="73" spans="1:7" x14ac:dyDescent="0.2">
      <c r="A73" s="7" t="s">
        <v>4</v>
      </c>
      <c r="B73" s="6">
        <v>0</v>
      </c>
      <c r="C73" s="6">
        <v>0</v>
      </c>
      <c r="D73" s="6">
        <f>B73+C73</f>
        <v>0</v>
      </c>
      <c r="E73" s="6">
        <v>0</v>
      </c>
      <c r="F73" s="6">
        <v>0</v>
      </c>
      <c r="G73" s="6">
        <f>D73-E73</f>
        <v>0</v>
      </c>
    </row>
    <row r="74" spans="1:7" x14ac:dyDescent="0.2">
      <c r="A74" s="7" t="s">
        <v>3</v>
      </c>
      <c r="B74" s="6">
        <v>0</v>
      </c>
      <c r="C74" s="6">
        <v>0</v>
      </c>
      <c r="D74" s="6">
        <f>B74+C74</f>
        <v>0</v>
      </c>
      <c r="E74" s="6">
        <v>0</v>
      </c>
      <c r="F74" s="6">
        <v>0</v>
      </c>
      <c r="G74" s="6">
        <f>D74-E74</f>
        <v>0</v>
      </c>
    </row>
    <row r="75" spans="1:7" x14ac:dyDescent="0.2">
      <c r="A75" s="5" t="s">
        <v>2</v>
      </c>
      <c r="B75" s="4">
        <v>0</v>
      </c>
      <c r="C75" s="4">
        <v>0</v>
      </c>
      <c r="D75" s="4">
        <f>B75+C75</f>
        <v>0</v>
      </c>
      <c r="E75" s="4">
        <v>0</v>
      </c>
      <c r="F75" s="4">
        <v>0</v>
      </c>
      <c r="G75" s="4">
        <f>D75-E75</f>
        <v>0</v>
      </c>
    </row>
    <row r="76" spans="1:7" x14ac:dyDescent="0.2">
      <c r="A76" s="3" t="s">
        <v>1</v>
      </c>
      <c r="B76" s="2">
        <f>SUM(B4+B12+B22+B32+B42+B52+B56+B64+B68)</f>
        <v>4411404658.6099997</v>
      </c>
      <c r="C76" s="2">
        <f>SUM(C4+C12+C22+C32+C42+C52+C56+C64+C68)</f>
        <v>445550303.2700001</v>
      </c>
      <c r="D76" s="2">
        <f>SUM(D4+D12+D22+D32+D42+D52+D56+D64+D68)</f>
        <v>4856954961.8800001</v>
      </c>
      <c r="E76" s="2">
        <f>SUM(E4+E12+E22+E32+E42+E52+E56+E64+E68)</f>
        <v>4295254527.4399996</v>
      </c>
      <c r="F76" s="2">
        <f>SUM(F4+F12+F22+F32+F42+F52+F56+F64+F68)</f>
        <v>4194491483.1900001</v>
      </c>
      <c r="G76" s="2">
        <f>SUM(G4+G12+G22+G32+G42+G52+G56+G64+G68)</f>
        <v>561700434.43999958</v>
      </c>
    </row>
    <row r="78" spans="1:7" x14ac:dyDescent="0.2">
      <c r="A78" s="1" t="s">
        <v>0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5" fitToHeight="0" orientation="landscape" r:id="rId1"/>
  <headerFooter>
    <oddFooter>&amp;RPágina &amp;[26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EB02D-D71A-47FD-AA77-B192941508A6}">
  <dimension ref="A1:G63"/>
  <sheetViews>
    <sheetView showGridLines="0" workbookViewId="0">
      <selection activeCell="A83" sqref="A83:XFD123"/>
    </sheetView>
  </sheetViews>
  <sheetFormatPr baseColWidth="10" defaultColWidth="12" defaultRowHeight="11.25" x14ac:dyDescent="0.2"/>
  <cols>
    <col min="1" max="1" width="60.83203125" style="1" customWidth="1"/>
    <col min="2" max="7" width="18.33203125" style="1" customWidth="1"/>
    <col min="8" max="16384" width="12" style="1"/>
  </cols>
  <sheetData>
    <row r="1" spans="1:7" ht="57.75" customHeight="1" x14ac:dyDescent="0.2">
      <c r="A1" s="21" t="s">
        <v>92</v>
      </c>
      <c r="B1" s="20"/>
      <c r="C1" s="20"/>
      <c r="D1" s="20"/>
      <c r="E1" s="20"/>
      <c r="F1" s="20"/>
      <c r="G1" s="19"/>
    </row>
    <row r="2" spans="1:7" x14ac:dyDescent="0.2">
      <c r="A2" s="18"/>
      <c r="B2" s="17" t="s">
        <v>81</v>
      </c>
      <c r="C2" s="16"/>
      <c r="D2" s="16"/>
      <c r="E2" s="16"/>
      <c r="F2" s="15"/>
      <c r="G2" s="14" t="s">
        <v>80</v>
      </c>
    </row>
    <row r="3" spans="1:7" ht="24.95" customHeight="1" x14ac:dyDescent="0.2">
      <c r="A3" s="35" t="s">
        <v>79</v>
      </c>
      <c r="B3" s="12" t="s">
        <v>78</v>
      </c>
      <c r="C3" s="12" t="s">
        <v>77</v>
      </c>
      <c r="D3" s="12" t="s">
        <v>76</v>
      </c>
      <c r="E3" s="12" t="s">
        <v>75</v>
      </c>
      <c r="F3" s="12" t="s">
        <v>74</v>
      </c>
      <c r="G3" s="11"/>
    </row>
    <row r="4" spans="1:7" x14ac:dyDescent="0.2">
      <c r="A4" s="39"/>
      <c r="B4" s="38"/>
      <c r="C4" s="38"/>
      <c r="D4" s="38"/>
      <c r="E4" s="38"/>
      <c r="F4" s="38"/>
      <c r="G4" s="38"/>
    </row>
    <row r="5" spans="1:7" x14ac:dyDescent="0.2">
      <c r="A5" s="37" t="s">
        <v>104</v>
      </c>
      <c r="B5" s="6">
        <v>1893362147.2299995</v>
      </c>
      <c r="C5" s="6">
        <v>-77481254.930000007</v>
      </c>
      <c r="D5" s="6">
        <f>B5+C5</f>
        <v>1815880892.2999995</v>
      </c>
      <c r="E5" s="6">
        <v>1437765597.4900045</v>
      </c>
      <c r="F5" s="6">
        <v>1356034327.1000032</v>
      </c>
      <c r="G5" s="6">
        <f>D5-E5</f>
        <v>378115294.80999494</v>
      </c>
    </row>
    <row r="6" spans="1:7" x14ac:dyDescent="0.2">
      <c r="A6" s="37" t="s">
        <v>103</v>
      </c>
      <c r="B6" s="6">
        <v>1011797864.4799999</v>
      </c>
      <c r="C6" s="6">
        <v>184503229.30999985</v>
      </c>
      <c r="D6" s="6">
        <f>B6+C6</f>
        <v>1196301093.7899997</v>
      </c>
      <c r="E6" s="6">
        <v>1129642803.349997</v>
      </c>
      <c r="F6" s="6">
        <v>1121593832.450001</v>
      </c>
      <c r="G6" s="6">
        <f>D6-E6</f>
        <v>66658290.44000268</v>
      </c>
    </row>
    <row r="7" spans="1:7" x14ac:dyDescent="0.2">
      <c r="A7" s="37" t="s">
        <v>102</v>
      </c>
      <c r="B7" s="6">
        <v>414554820.5799998</v>
      </c>
      <c r="C7" s="6">
        <v>120921550.52999988</v>
      </c>
      <c r="D7" s="6">
        <f>B7+C7</f>
        <v>535476371.10999966</v>
      </c>
      <c r="E7" s="6">
        <v>486817386.5800004</v>
      </c>
      <c r="F7" s="6">
        <v>484817310.36000025</v>
      </c>
      <c r="G7" s="6">
        <f>D7-E7</f>
        <v>48658984.529999256</v>
      </c>
    </row>
    <row r="8" spans="1:7" x14ac:dyDescent="0.2">
      <c r="A8" s="37" t="s">
        <v>101</v>
      </c>
      <c r="B8" s="6">
        <v>372264032.58999997</v>
      </c>
      <c r="C8" s="6">
        <v>99685594.110000029</v>
      </c>
      <c r="D8" s="6">
        <f>B8+C8</f>
        <v>471949626.69999999</v>
      </c>
      <c r="E8" s="6">
        <v>447216852.99999982</v>
      </c>
      <c r="F8" s="6">
        <v>443169693.70000023</v>
      </c>
      <c r="G8" s="6">
        <f>D8-E8</f>
        <v>24732773.700000167</v>
      </c>
    </row>
    <row r="9" spans="1:7" x14ac:dyDescent="0.2">
      <c r="A9" s="37" t="s">
        <v>100</v>
      </c>
      <c r="B9" s="6">
        <v>244019694.71999991</v>
      </c>
      <c r="C9" s="6">
        <v>47599343.519999973</v>
      </c>
      <c r="D9" s="6">
        <f>B9+C9</f>
        <v>291619038.23999989</v>
      </c>
      <c r="E9" s="6">
        <v>274075100.17999995</v>
      </c>
      <c r="F9" s="6">
        <v>272687257.10999978</v>
      </c>
      <c r="G9" s="6">
        <f>D9-E9</f>
        <v>17543938.059999943</v>
      </c>
    </row>
    <row r="10" spans="1:7" x14ac:dyDescent="0.2">
      <c r="A10" s="37" t="s">
        <v>99</v>
      </c>
      <c r="B10" s="6">
        <v>475406099.00999999</v>
      </c>
      <c r="C10" s="6">
        <v>70321840.730000004</v>
      </c>
      <c r="D10" s="6">
        <f>B10+C10</f>
        <v>545727939.74000001</v>
      </c>
      <c r="E10" s="6">
        <v>519736786.84000027</v>
      </c>
      <c r="F10" s="6">
        <v>516189062.47000015</v>
      </c>
      <c r="G10" s="6">
        <f>D10-E10</f>
        <v>25991152.899999738</v>
      </c>
    </row>
    <row r="11" spans="1:7" x14ac:dyDescent="0.2">
      <c r="A11" s="37" t="s">
        <v>98</v>
      </c>
      <c r="B11" s="6">
        <v>0</v>
      </c>
      <c r="C11" s="6">
        <v>0</v>
      </c>
      <c r="D11" s="6">
        <f>B11+C11</f>
        <v>0</v>
      </c>
      <c r="E11" s="6">
        <v>0</v>
      </c>
      <c r="F11" s="6">
        <v>0</v>
      </c>
      <c r="G11" s="6">
        <f>D11-E11</f>
        <v>0</v>
      </c>
    </row>
    <row r="12" spans="1:7" x14ac:dyDescent="0.2">
      <c r="A12" s="37" t="s">
        <v>97</v>
      </c>
      <c r="B12" s="6">
        <v>0</v>
      </c>
      <c r="C12" s="6">
        <v>0</v>
      </c>
      <c r="D12" s="6">
        <f>B12+C12</f>
        <v>0</v>
      </c>
      <c r="E12" s="6">
        <v>0</v>
      </c>
      <c r="F12" s="6">
        <v>0</v>
      </c>
      <c r="G12" s="6">
        <f>D12-E12</f>
        <v>0</v>
      </c>
    </row>
    <row r="13" spans="1:7" x14ac:dyDescent="0.2">
      <c r="A13" s="37"/>
      <c r="B13" s="4"/>
      <c r="C13" s="4"/>
      <c r="D13" s="4"/>
      <c r="E13" s="4"/>
      <c r="F13" s="4"/>
      <c r="G13" s="4"/>
    </row>
    <row r="14" spans="1:7" x14ac:dyDescent="0.2">
      <c r="A14" s="24" t="s">
        <v>1</v>
      </c>
      <c r="B14" s="23">
        <f>SUM(B5:B12)</f>
        <v>4411404658.6099997</v>
      </c>
      <c r="C14" s="23">
        <f>SUM(C5:C12)</f>
        <v>445550303.26999974</v>
      </c>
      <c r="D14" s="23">
        <f>SUM(D5:D12)</f>
        <v>4856954961.8799982</v>
      </c>
      <c r="E14" s="23">
        <f>SUM(E5:E12)</f>
        <v>4295254527.4400024</v>
      </c>
      <c r="F14" s="23">
        <f>SUM(F5:F12)</f>
        <v>4194491483.1900043</v>
      </c>
      <c r="G14" s="23">
        <f>SUM(G5:G12)</f>
        <v>561700434.43999672</v>
      </c>
    </row>
    <row r="17" spans="1:7" ht="54.95" customHeight="1" x14ac:dyDescent="0.2">
      <c r="A17" s="21" t="s">
        <v>92</v>
      </c>
      <c r="B17" s="20"/>
      <c r="C17" s="20"/>
      <c r="D17" s="20"/>
      <c r="E17" s="20"/>
      <c r="F17" s="20"/>
      <c r="G17" s="19"/>
    </row>
    <row r="18" spans="1:7" x14ac:dyDescent="0.2">
      <c r="A18" s="18"/>
      <c r="B18" s="17" t="s">
        <v>81</v>
      </c>
      <c r="C18" s="16"/>
      <c r="D18" s="16"/>
      <c r="E18" s="16"/>
      <c r="F18" s="15"/>
      <c r="G18" s="14" t="s">
        <v>80</v>
      </c>
    </row>
    <row r="19" spans="1:7" ht="22.5" x14ac:dyDescent="0.2">
      <c r="A19" s="35" t="s">
        <v>79</v>
      </c>
      <c r="B19" s="12" t="s">
        <v>78</v>
      </c>
      <c r="C19" s="12" t="s">
        <v>77</v>
      </c>
      <c r="D19" s="12" t="s">
        <v>76</v>
      </c>
      <c r="E19" s="12" t="s">
        <v>75</v>
      </c>
      <c r="F19" s="12" t="s">
        <v>74</v>
      </c>
      <c r="G19" s="11"/>
    </row>
    <row r="20" spans="1:7" x14ac:dyDescent="0.2">
      <c r="A20" s="34"/>
      <c r="B20" s="33"/>
      <c r="C20" s="33"/>
      <c r="D20" s="33"/>
      <c r="E20" s="33"/>
      <c r="F20" s="33"/>
      <c r="G20" s="33"/>
    </row>
    <row r="21" spans="1:7" x14ac:dyDescent="0.2">
      <c r="A21" s="37" t="s">
        <v>96</v>
      </c>
      <c r="B21" s="27">
        <v>0</v>
      </c>
      <c r="C21" s="27">
        <v>0</v>
      </c>
      <c r="D21" s="27">
        <f>B21+C21</f>
        <v>0</v>
      </c>
      <c r="E21" s="27">
        <v>0</v>
      </c>
      <c r="F21" s="27">
        <v>0</v>
      </c>
      <c r="G21" s="27">
        <f>D21-E21</f>
        <v>0</v>
      </c>
    </row>
    <row r="22" spans="1:7" x14ac:dyDescent="0.2">
      <c r="A22" s="37" t="s">
        <v>95</v>
      </c>
      <c r="B22" s="27">
        <v>0</v>
      </c>
      <c r="C22" s="27">
        <v>0</v>
      </c>
      <c r="D22" s="27">
        <f>B22+C22</f>
        <v>0</v>
      </c>
      <c r="E22" s="27">
        <v>0</v>
      </c>
      <c r="F22" s="27">
        <v>0</v>
      </c>
      <c r="G22" s="27">
        <f>D22-E22</f>
        <v>0</v>
      </c>
    </row>
    <row r="23" spans="1:7" x14ac:dyDescent="0.2">
      <c r="A23" s="37" t="s">
        <v>94</v>
      </c>
      <c r="B23" s="27">
        <v>0</v>
      </c>
      <c r="C23" s="27">
        <v>0</v>
      </c>
      <c r="D23" s="27">
        <f>B23+C23</f>
        <v>0</v>
      </c>
      <c r="E23" s="27">
        <v>0</v>
      </c>
      <c r="F23" s="27">
        <v>0</v>
      </c>
      <c r="G23" s="27">
        <f>D23-E23</f>
        <v>0</v>
      </c>
    </row>
    <row r="24" spans="1:7" x14ac:dyDescent="0.2">
      <c r="A24" s="37" t="s">
        <v>93</v>
      </c>
      <c r="B24" s="27">
        <v>4411404658.6100025</v>
      </c>
      <c r="C24" s="27">
        <v>445550303.26999998</v>
      </c>
      <c r="D24" s="27">
        <f>B24+C24</f>
        <v>4856954961.880003</v>
      </c>
      <c r="E24" s="27">
        <v>4295254527.4399996</v>
      </c>
      <c r="F24" s="27">
        <v>4194491483.1900001</v>
      </c>
      <c r="G24" s="27">
        <f>D24-E24</f>
        <v>561700434.4400034</v>
      </c>
    </row>
    <row r="25" spans="1:7" x14ac:dyDescent="0.2">
      <c r="A25" s="36"/>
      <c r="B25" s="25"/>
      <c r="C25" s="25"/>
      <c r="D25" s="25"/>
      <c r="E25" s="25"/>
      <c r="F25" s="25"/>
      <c r="G25" s="25"/>
    </row>
    <row r="26" spans="1:7" x14ac:dyDescent="0.2">
      <c r="A26" s="24" t="s">
        <v>1</v>
      </c>
      <c r="B26" s="23">
        <f>SUM(B21:B24)</f>
        <v>4411404658.6100025</v>
      </c>
      <c r="C26" s="23">
        <f>SUM(C21:C24)</f>
        <v>445550303.26999998</v>
      </c>
      <c r="D26" s="23">
        <f>SUM(D21:D24)</f>
        <v>4856954961.880003</v>
      </c>
      <c r="E26" s="23">
        <f>SUM(E21:E24)</f>
        <v>4295254527.4399996</v>
      </c>
      <c r="F26" s="23">
        <f>SUM(F21:F24)</f>
        <v>4194491483.1900001</v>
      </c>
      <c r="G26" s="23">
        <f>SUM(G21:G24)</f>
        <v>561700434.4400034</v>
      </c>
    </row>
    <row r="29" spans="1:7" ht="54.95" customHeight="1" x14ac:dyDescent="0.2">
      <c r="A29" s="21" t="s">
        <v>92</v>
      </c>
      <c r="B29" s="20"/>
      <c r="C29" s="20"/>
      <c r="D29" s="20"/>
      <c r="E29" s="20"/>
      <c r="F29" s="20"/>
      <c r="G29" s="19"/>
    </row>
    <row r="30" spans="1:7" x14ac:dyDescent="0.2">
      <c r="A30" s="18"/>
      <c r="B30" s="17" t="s">
        <v>81</v>
      </c>
      <c r="C30" s="16"/>
      <c r="D30" s="16"/>
      <c r="E30" s="16"/>
      <c r="F30" s="15"/>
      <c r="G30" s="14" t="s">
        <v>80</v>
      </c>
    </row>
    <row r="31" spans="1:7" ht="22.5" x14ac:dyDescent="0.2">
      <c r="A31" s="35" t="s">
        <v>79</v>
      </c>
      <c r="B31" s="12" t="s">
        <v>78</v>
      </c>
      <c r="C31" s="12" t="s">
        <v>77</v>
      </c>
      <c r="D31" s="12" t="s">
        <v>76</v>
      </c>
      <c r="E31" s="12" t="s">
        <v>75</v>
      </c>
      <c r="F31" s="12" t="s">
        <v>74</v>
      </c>
      <c r="G31" s="11"/>
    </row>
    <row r="32" spans="1:7" x14ac:dyDescent="0.2">
      <c r="A32" s="34"/>
      <c r="B32" s="33"/>
      <c r="C32" s="33"/>
      <c r="D32" s="33"/>
      <c r="E32" s="33"/>
      <c r="F32" s="33"/>
      <c r="G32" s="33"/>
    </row>
    <row r="33" spans="1:7" ht="22.5" x14ac:dyDescent="0.2">
      <c r="A33" s="28" t="s">
        <v>91</v>
      </c>
      <c r="B33" s="27">
        <v>0</v>
      </c>
      <c r="C33" s="27">
        <v>0</v>
      </c>
      <c r="D33" s="27">
        <f>B33+C33</f>
        <v>0</v>
      </c>
      <c r="E33" s="27">
        <v>0</v>
      </c>
      <c r="F33" s="27">
        <v>0</v>
      </c>
      <c r="G33" s="27">
        <f>D33-E33</f>
        <v>0</v>
      </c>
    </row>
    <row r="34" spans="1:7" x14ac:dyDescent="0.2">
      <c r="A34" s="28"/>
      <c r="B34" s="27"/>
      <c r="C34" s="27"/>
      <c r="D34" s="27"/>
      <c r="E34" s="27"/>
      <c r="F34" s="27"/>
      <c r="G34" s="27"/>
    </row>
    <row r="35" spans="1:7" x14ac:dyDescent="0.2">
      <c r="A35" s="28" t="s">
        <v>90</v>
      </c>
      <c r="B35" s="27">
        <v>0</v>
      </c>
      <c r="C35" s="27">
        <v>0</v>
      </c>
      <c r="D35" s="27">
        <f>B35+C35</f>
        <v>0</v>
      </c>
      <c r="E35" s="27">
        <v>0</v>
      </c>
      <c r="F35" s="27">
        <v>0</v>
      </c>
      <c r="G35" s="27">
        <f>D35-E35</f>
        <v>0</v>
      </c>
    </row>
    <row r="36" spans="1:7" x14ac:dyDescent="0.2">
      <c r="A36" s="28"/>
      <c r="B36" s="27"/>
      <c r="C36" s="27"/>
      <c r="D36" s="27"/>
      <c r="E36" s="27"/>
      <c r="F36" s="27"/>
      <c r="G36" s="27"/>
    </row>
    <row r="37" spans="1:7" ht="22.5" x14ac:dyDescent="0.2">
      <c r="A37" s="28" t="s">
        <v>89</v>
      </c>
      <c r="B37" s="27">
        <v>0</v>
      </c>
      <c r="C37" s="27">
        <v>0</v>
      </c>
      <c r="D37" s="27">
        <f>B37+C37</f>
        <v>0</v>
      </c>
      <c r="E37" s="27">
        <v>0</v>
      </c>
      <c r="F37" s="27">
        <v>0</v>
      </c>
      <c r="G37" s="27">
        <f>D37-E37</f>
        <v>0</v>
      </c>
    </row>
    <row r="38" spans="1:7" x14ac:dyDescent="0.2">
      <c r="A38" s="28"/>
      <c r="B38" s="27"/>
      <c r="C38" s="27"/>
      <c r="D38" s="27"/>
      <c r="E38" s="27"/>
      <c r="F38" s="27"/>
      <c r="G38" s="27"/>
    </row>
    <row r="39" spans="1:7" ht="22.5" x14ac:dyDescent="0.2">
      <c r="A39" s="28" t="s">
        <v>88</v>
      </c>
      <c r="B39" s="32" t="s">
        <v>87</v>
      </c>
      <c r="C39" s="31"/>
      <c r="D39" s="31"/>
      <c r="E39" s="31"/>
      <c r="F39" s="31"/>
      <c r="G39" s="30"/>
    </row>
    <row r="40" spans="1:7" x14ac:dyDescent="0.2">
      <c r="A40" s="28"/>
      <c r="B40" s="27"/>
      <c r="C40" s="27"/>
      <c r="D40" s="27"/>
      <c r="E40" s="27"/>
      <c r="F40" s="27"/>
      <c r="G40" s="27"/>
    </row>
    <row r="41" spans="1:7" ht="22.5" x14ac:dyDescent="0.2">
      <c r="A41" s="28" t="s">
        <v>86</v>
      </c>
      <c r="B41" s="27">
        <v>0</v>
      </c>
      <c r="C41" s="27">
        <v>0</v>
      </c>
      <c r="D41" s="27">
        <f>B41+C41</f>
        <v>0</v>
      </c>
      <c r="E41" s="27">
        <v>0</v>
      </c>
      <c r="F41" s="27">
        <v>0</v>
      </c>
      <c r="G41" s="27">
        <f>D41-E41</f>
        <v>0</v>
      </c>
    </row>
    <row r="42" spans="1:7" x14ac:dyDescent="0.2">
      <c r="A42" s="28"/>
      <c r="B42" s="27"/>
      <c r="C42" s="27"/>
      <c r="D42" s="27"/>
      <c r="E42" s="27"/>
      <c r="F42" s="27"/>
      <c r="G42" s="27"/>
    </row>
    <row r="43" spans="1:7" ht="22.5" x14ac:dyDescent="0.2">
      <c r="A43" s="29" t="s">
        <v>85</v>
      </c>
      <c r="B43" s="27">
        <v>0</v>
      </c>
      <c r="C43" s="27">
        <v>0</v>
      </c>
      <c r="D43" s="27">
        <f>B43+C43</f>
        <v>0</v>
      </c>
      <c r="E43" s="27">
        <v>0</v>
      </c>
      <c r="F43" s="27">
        <v>0</v>
      </c>
      <c r="G43" s="27">
        <f>D43-E43</f>
        <v>0</v>
      </c>
    </row>
    <row r="44" spans="1:7" x14ac:dyDescent="0.2">
      <c r="A44" s="28"/>
      <c r="B44" s="27"/>
      <c r="C44" s="27"/>
      <c r="D44" s="27"/>
      <c r="E44" s="27"/>
      <c r="F44" s="27"/>
      <c r="G44" s="27"/>
    </row>
    <row r="45" spans="1:7" x14ac:dyDescent="0.2">
      <c r="A45" s="28" t="s">
        <v>84</v>
      </c>
      <c r="B45" s="27">
        <v>0</v>
      </c>
      <c r="C45" s="27">
        <v>0</v>
      </c>
      <c r="D45" s="27">
        <f>B45+C45</f>
        <v>0</v>
      </c>
      <c r="E45" s="27">
        <v>0</v>
      </c>
      <c r="F45" s="27">
        <v>0</v>
      </c>
      <c r="G45" s="27">
        <f>D45-E45</f>
        <v>0</v>
      </c>
    </row>
    <row r="46" spans="1:7" x14ac:dyDescent="0.2">
      <c r="A46" s="28"/>
      <c r="B46" s="27"/>
      <c r="C46" s="27"/>
      <c r="D46" s="27"/>
      <c r="E46" s="27"/>
      <c r="F46" s="27"/>
      <c r="G46" s="27"/>
    </row>
    <row r="47" spans="1:7" x14ac:dyDescent="0.2">
      <c r="A47" s="28" t="s">
        <v>83</v>
      </c>
      <c r="B47" s="27">
        <v>0</v>
      </c>
      <c r="C47" s="27">
        <v>0</v>
      </c>
      <c r="D47" s="27">
        <f>B47+C47</f>
        <v>0</v>
      </c>
      <c r="E47" s="27">
        <v>0</v>
      </c>
      <c r="F47" s="27">
        <v>0</v>
      </c>
      <c r="G47" s="27">
        <f>D47-E47</f>
        <v>0</v>
      </c>
    </row>
    <row r="48" spans="1:7" x14ac:dyDescent="0.2">
      <c r="A48" s="26"/>
      <c r="B48" s="25"/>
      <c r="C48" s="25"/>
      <c r="D48" s="25"/>
      <c r="E48" s="25"/>
      <c r="F48" s="25"/>
      <c r="G48" s="25"/>
    </row>
    <row r="49" spans="1:7" x14ac:dyDescent="0.2">
      <c r="A49" s="24" t="s">
        <v>1</v>
      </c>
      <c r="B49" s="23">
        <f>SUM(B33:B47)</f>
        <v>0</v>
      </c>
      <c r="C49" s="23">
        <f>SUM(C33:C47)</f>
        <v>0</v>
      </c>
      <c r="D49" s="23">
        <f>SUM(D33:D47)</f>
        <v>0</v>
      </c>
      <c r="E49" s="23">
        <f>SUM(E33:E47)</f>
        <v>0</v>
      </c>
      <c r="F49" s="23">
        <f>SUM(F33:F47)</f>
        <v>0</v>
      </c>
      <c r="G49" s="23">
        <f>SUM(G33:G47)</f>
        <v>0</v>
      </c>
    </row>
    <row r="51" spans="1:7" x14ac:dyDescent="0.2">
      <c r="A51" s="1" t="s">
        <v>0</v>
      </c>
    </row>
    <row r="57" spans="1:7" s="22" customFormat="1" ht="14.25" customHeight="1" x14ac:dyDescent="0.2"/>
    <row r="58" spans="1:7" s="22" customFormat="1" ht="14.25" customHeight="1" x14ac:dyDescent="0.2">
      <c r="A58" s="1"/>
      <c r="B58" s="1"/>
      <c r="C58" s="1"/>
      <c r="D58" s="1"/>
      <c r="E58" s="1"/>
      <c r="F58" s="1"/>
    </row>
    <row r="59" spans="1:7" s="22" customFormat="1" ht="14.25" customHeight="1" x14ac:dyDescent="0.2">
      <c r="A59" s="1"/>
      <c r="B59" s="1"/>
      <c r="C59" s="1"/>
      <c r="D59" s="1"/>
      <c r="E59" s="1"/>
      <c r="F59" s="1"/>
    </row>
    <row r="60" spans="1:7" s="22" customFormat="1" ht="14.25" customHeight="1" x14ac:dyDescent="0.2">
      <c r="A60" s="1"/>
      <c r="B60" s="1"/>
      <c r="C60" s="1"/>
      <c r="D60" s="1"/>
      <c r="E60" s="1"/>
      <c r="F60" s="1"/>
    </row>
    <row r="61" spans="1:7" s="22" customFormat="1" ht="14.25" customHeight="1" x14ac:dyDescent="0.2">
      <c r="A61" s="1"/>
      <c r="B61" s="1"/>
      <c r="C61" s="1"/>
      <c r="D61" s="1"/>
      <c r="E61" s="1"/>
      <c r="F61" s="1"/>
    </row>
    <row r="62" spans="1:7" s="22" customFormat="1" ht="14.25" customHeight="1" x14ac:dyDescent="0.2">
      <c r="A62" s="1"/>
      <c r="B62" s="1"/>
      <c r="C62" s="1"/>
      <c r="D62" s="1"/>
      <c r="E62" s="1"/>
      <c r="F62" s="1"/>
    </row>
    <row r="63" spans="1:7" s="22" customFormat="1" ht="14.25" customHeight="1" x14ac:dyDescent="0.2">
      <c r="A63" s="1"/>
      <c r="B63" s="1"/>
      <c r="C63" s="1"/>
      <c r="D63" s="1"/>
      <c r="E63" s="1"/>
      <c r="F63" s="1"/>
    </row>
  </sheetData>
  <sheetProtection formatCells="0" formatColumns="0" formatRows="0" insertRows="0" deleteRows="0" autoFilter="0"/>
  <mergeCells count="7">
    <mergeCell ref="B39:G39"/>
    <mergeCell ref="G2:G3"/>
    <mergeCell ref="G18:G19"/>
    <mergeCell ref="G30:G31"/>
    <mergeCell ref="A1:G1"/>
    <mergeCell ref="A17:G17"/>
    <mergeCell ref="A29:G29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6BF43-8515-4972-BDC0-CD893651274B}">
  <dimension ref="A1:G32"/>
  <sheetViews>
    <sheetView showGridLines="0" workbookViewId="0">
      <selection activeCell="A83" sqref="A83:XFD123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60" customHeight="1" x14ac:dyDescent="0.2">
      <c r="A1" s="21" t="s">
        <v>108</v>
      </c>
      <c r="B1" s="20"/>
      <c r="C1" s="20"/>
      <c r="D1" s="20"/>
      <c r="E1" s="20"/>
      <c r="F1" s="20"/>
      <c r="G1" s="19"/>
    </row>
    <row r="2" spans="1:7" x14ac:dyDescent="0.2">
      <c r="A2" s="18"/>
      <c r="B2" s="17" t="s">
        <v>81</v>
      </c>
      <c r="C2" s="16"/>
      <c r="D2" s="16"/>
      <c r="E2" s="16"/>
      <c r="F2" s="15"/>
      <c r="G2" s="14" t="s">
        <v>80</v>
      </c>
    </row>
    <row r="3" spans="1:7" ht="24.95" customHeight="1" x14ac:dyDescent="0.2">
      <c r="A3" s="13" t="s">
        <v>79</v>
      </c>
      <c r="B3" s="12" t="s">
        <v>78</v>
      </c>
      <c r="C3" s="12" t="s">
        <v>77</v>
      </c>
      <c r="D3" s="12" t="s">
        <v>76</v>
      </c>
      <c r="E3" s="12" t="s">
        <v>75</v>
      </c>
      <c r="F3" s="12" t="s">
        <v>74</v>
      </c>
      <c r="G3" s="11"/>
    </row>
    <row r="4" spans="1:7" x14ac:dyDescent="0.2">
      <c r="A4" s="46"/>
      <c r="B4" s="45"/>
      <c r="C4" s="45"/>
      <c r="D4" s="45"/>
      <c r="E4" s="45"/>
      <c r="F4" s="45"/>
      <c r="G4" s="45"/>
    </row>
    <row r="5" spans="1:7" x14ac:dyDescent="0.2">
      <c r="A5" s="44" t="s">
        <v>107</v>
      </c>
      <c r="B5" s="6">
        <v>4327019831.9300022</v>
      </c>
      <c r="C5" s="6">
        <v>231126222.68000001</v>
      </c>
      <c r="D5" s="6">
        <v>4558146054.6099997</v>
      </c>
      <c r="E5" s="6">
        <v>4154973799.2399998</v>
      </c>
      <c r="F5" s="6">
        <v>4054741820.6300001</v>
      </c>
      <c r="G5" s="6">
        <v>403172255.36999989</v>
      </c>
    </row>
    <row r="6" spans="1:7" x14ac:dyDescent="0.2">
      <c r="A6" s="44"/>
      <c r="B6" s="6"/>
      <c r="C6" s="6"/>
      <c r="D6" s="6"/>
      <c r="E6" s="6"/>
      <c r="F6" s="6"/>
      <c r="G6" s="6"/>
    </row>
    <row r="7" spans="1:7" x14ac:dyDescent="0.2">
      <c r="A7" s="44" t="s">
        <v>106</v>
      </c>
      <c r="B7" s="6">
        <v>84384826.680000007</v>
      </c>
      <c r="C7" s="6">
        <v>214424080.58999997</v>
      </c>
      <c r="D7" s="6">
        <v>298808907.26999992</v>
      </c>
      <c r="E7" s="6">
        <v>140280728.20000005</v>
      </c>
      <c r="F7" s="6">
        <v>139749662.56000006</v>
      </c>
      <c r="G7" s="6">
        <v>158528179.06999999</v>
      </c>
    </row>
    <row r="8" spans="1:7" x14ac:dyDescent="0.2">
      <c r="A8" s="44"/>
      <c r="B8" s="6"/>
      <c r="C8" s="6"/>
      <c r="D8" s="6"/>
      <c r="E8" s="6"/>
      <c r="F8" s="6"/>
      <c r="G8" s="6"/>
    </row>
    <row r="9" spans="1:7" x14ac:dyDescent="0.2">
      <c r="A9" s="44" t="s">
        <v>105</v>
      </c>
      <c r="B9" s="6">
        <v>0</v>
      </c>
      <c r="C9" s="6">
        <v>0</v>
      </c>
      <c r="D9" s="6">
        <f>B9+C9</f>
        <v>0</v>
      </c>
      <c r="E9" s="6">
        <v>0</v>
      </c>
      <c r="F9" s="6">
        <v>0</v>
      </c>
      <c r="G9" s="6">
        <f>D9-E9</f>
        <v>0</v>
      </c>
    </row>
    <row r="10" spans="1:7" x14ac:dyDescent="0.2">
      <c r="A10" s="44"/>
      <c r="B10" s="6"/>
      <c r="C10" s="6"/>
      <c r="D10" s="6"/>
      <c r="E10" s="6"/>
      <c r="F10" s="6"/>
      <c r="G10" s="6"/>
    </row>
    <row r="11" spans="1:7" x14ac:dyDescent="0.2">
      <c r="A11" s="44" t="s">
        <v>40</v>
      </c>
      <c r="B11" s="6">
        <v>0</v>
      </c>
      <c r="C11" s="6">
        <v>0</v>
      </c>
      <c r="D11" s="6">
        <f>B11+C11</f>
        <v>0</v>
      </c>
      <c r="E11" s="6">
        <v>0</v>
      </c>
      <c r="F11" s="6">
        <v>0</v>
      </c>
      <c r="G11" s="6">
        <f>D11-E11</f>
        <v>0</v>
      </c>
    </row>
    <row r="12" spans="1:7" x14ac:dyDescent="0.2">
      <c r="A12" s="44"/>
      <c r="B12" s="6"/>
      <c r="C12" s="6"/>
      <c r="D12" s="6"/>
      <c r="E12" s="6"/>
      <c r="F12" s="6"/>
      <c r="G12" s="6"/>
    </row>
    <row r="13" spans="1:7" x14ac:dyDescent="0.2">
      <c r="A13" s="44" t="s">
        <v>12</v>
      </c>
      <c r="B13" s="6">
        <v>0</v>
      </c>
      <c r="C13" s="6">
        <v>0</v>
      </c>
      <c r="D13" s="6">
        <f>B13+C13</f>
        <v>0</v>
      </c>
      <c r="E13" s="6">
        <v>0</v>
      </c>
      <c r="F13" s="6">
        <v>0</v>
      </c>
      <c r="G13" s="6">
        <f>D13-E13</f>
        <v>0</v>
      </c>
    </row>
    <row r="14" spans="1:7" x14ac:dyDescent="0.2">
      <c r="A14" s="43"/>
      <c r="B14" s="4"/>
      <c r="C14" s="4"/>
      <c r="D14" s="4"/>
      <c r="E14" s="4"/>
      <c r="F14" s="4"/>
      <c r="G14" s="4"/>
    </row>
    <row r="15" spans="1:7" x14ac:dyDescent="0.2">
      <c r="A15" s="42" t="s">
        <v>1</v>
      </c>
      <c r="B15" s="2">
        <f>SUM(B5:B13)</f>
        <v>4411404658.6100025</v>
      </c>
      <c r="C15" s="2">
        <f>SUM(C5:C13)</f>
        <v>445550303.26999998</v>
      </c>
      <c r="D15" s="2">
        <f>SUM(D5:D13)</f>
        <v>4856954961.8799992</v>
      </c>
      <c r="E15" s="2">
        <f>SUM(E5:E13)</f>
        <v>4295254527.4399996</v>
      </c>
      <c r="F15" s="2">
        <f>SUM(F5:F13)</f>
        <v>4194491483.1900001</v>
      </c>
      <c r="G15" s="2">
        <f>SUM(G5:G13)</f>
        <v>561700434.43999982</v>
      </c>
    </row>
    <row r="17" spans="1:6" x14ac:dyDescent="0.2">
      <c r="A17" s="1" t="s">
        <v>0</v>
      </c>
    </row>
    <row r="24" spans="1:6" s="40" customFormat="1" x14ac:dyDescent="0.2">
      <c r="A24" s="1"/>
      <c r="B24" s="1"/>
      <c r="C24" s="1"/>
      <c r="D24" s="1"/>
      <c r="E24" s="1"/>
      <c r="F24" s="1"/>
    </row>
    <row r="25" spans="1:6" s="40" customFormat="1" x14ac:dyDescent="0.2">
      <c r="A25" s="1"/>
      <c r="B25" s="1"/>
      <c r="C25" s="1"/>
      <c r="D25" s="1"/>
      <c r="E25" s="1"/>
      <c r="F25" s="1"/>
    </row>
    <row r="26" spans="1:6" s="40" customFormat="1" x14ac:dyDescent="0.2">
      <c r="A26" s="1"/>
      <c r="B26" s="1"/>
      <c r="C26" s="1"/>
      <c r="D26" s="1"/>
      <c r="E26" s="1"/>
      <c r="F26" s="1"/>
    </row>
    <row r="27" spans="1:6" s="40" customFormat="1" x14ac:dyDescent="0.2">
      <c r="A27" s="1"/>
      <c r="B27" s="1"/>
      <c r="C27" s="1"/>
      <c r="D27" s="1"/>
      <c r="E27" s="1"/>
      <c r="F27" s="1"/>
    </row>
    <row r="28" spans="1:6" s="40" customFormat="1" x14ac:dyDescent="0.2">
      <c r="A28" s="1"/>
      <c r="B28" s="1"/>
      <c r="C28" s="1"/>
      <c r="D28" s="1"/>
      <c r="E28" s="1"/>
      <c r="F28" s="1"/>
    </row>
    <row r="29" spans="1:6" s="40" customFormat="1" x14ac:dyDescent="0.2">
      <c r="A29" s="1"/>
      <c r="B29" s="1"/>
      <c r="C29" s="1"/>
      <c r="D29" s="1"/>
      <c r="E29" s="1"/>
      <c r="F29" s="1"/>
    </row>
    <row r="30" spans="1:6" s="40" customFormat="1" x14ac:dyDescent="0.2">
      <c r="B30" s="41"/>
    </row>
    <row r="31" spans="1:6" s="40" customFormat="1" x14ac:dyDescent="0.2">
      <c r="B31" s="41"/>
    </row>
    <row r="32" spans="1:6" s="40" customFormat="1" x14ac:dyDescent="0.2"/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F9C6A-2FEA-4013-936D-67E9343CA1C2}">
  <dimension ref="A1:G43"/>
  <sheetViews>
    <sheetView showGridLines="0" zoomScaleNormal="100" workbookViewId="0">
      <selection activeCell="A83" sqref="A83:XFD123"/>
    </sheetView>
  </sheetViews>
  <sheetFormatPr baseColWidth="10" defaultColWidth="12" defaultRowHeight="11.25" x14ac:dyDescent="0.2"/>
  <cols>
    <col min="1" max="1" width="65.83203125" style="1" customWidth="1"/>
    <col min="2" max="7" width="18.33203125" style="1" customWidth="1"/>
    <col min="8" max="16384" width="12" style="1"/>
  </cols>
  <sheetData>
    <row r="1" spans="1:7" ht="54.95" customHeight="1" x14ac:dyDescent="0.2">
      <c r="A1" s="21" t="s">
        <v>140</v>
      </c>
      <c r="B1" s="53"/>
      <c r="C1" s="53"/>
      <c r="D1" s="53"/>
      <c r="E1" s="53"/>
      <c r="F1" s="53"/>
      <c r="G1" s="52"/>
    </row>
    <row r="2" spans="1:7" x14ac:dyDescent="0.2">
      <c r="A2" s="18"/>
      <c r="B2" s="17" t="s">
        <v>81</v>
      </c>
      <c r="C2" s="16"/>
      <c r="D2" s="16"/>
      <c r="E2" s="16"/>
      <c r="F2" s="15"/>
      <c r="G2" s="14" t="s">
        <v>80</v>
      </c>
    </row>
    <row r="3" spans="1:7" ht="24.95" customHeight="1" x14ac:dyDescent="0.2">
      <c r="A3" s="13" t="s">
        <v>79</v>
      </c>
      <c r="B3" s="12" t="s">
        <v>78</v>
      </c>
      <c r="C3" s="12" t="s">
        <v>77</v>
      </c>
      <c r="D3" s="12" t="s">
        <v>76</v>
      </c>
      <c r="E3" s="12" t="s">
        <v>75</v>
      </c>
      <c r="F3" s="12" t="s">
        <v>74</v>
      </c>
      <c r="G3" s="11"/>
    </row>
    <row r="4" spans="1:7" x14ac:dyDescent="0.2">
      <c r="A4" s="51"/>
      <c r="B4" s="45"/>
      <c r="C4" s="45"/>
      <c r="D4" s="45"/>
      <c r="E4" s="45"/>
      <c r="F4" s="45"/>
      <c r="G4" s="45"/>
    </row>
    <row r="5" spans="1:7" x14ac:dyDescent="0.2">
      <c r="A5" s="50" t="s">
        <v>139</v>
      </c>
      <c r="B5" s="8">
        <f>SUM(B6:B13)</f>
        <v>0</v>
      </c>
      <c r="C5" s="8">
        <f>SUM(C6:C13)</f>
        <v>0</v>
      </c>
      <c r="D5" s="8">
        <f>SUM(D6:D13)</f>
        <v>0</v>
      </c>
      <c r="E5" s="8">
        <f>SUM(E6:E13)</f>
        <v>0</v>
      </c>
      <c r="F5" s="8">
        <f>SUM(F6:F13)</f>
        <v>0</v>
      </c>
      <c r="G5" s="8">
        <f>SUM(G6:G13)</f>
        <v>0</v>
      </c>
    </row>
    <row r="6" spans="1:7" x14ac:dyDescent="0.2">
      <c r="A6" s="49" t="s">
        <v>138</v>
      </c>
      <c r="B6" s="6">
        <v>0</v>
      </c>
      <c r="C6" s="6">
        <v>0</v>
      </c>
      <c r="D6" s="6">
        <f>B6+C6</f>
        <v>0</v>
      </c>
      <c r="E6" s="6">
        <v>0</v>
      </c>
      <c r="F6" s="6">
        <v>0</v>
      </c>
      <c r="G6" s="6">
        <f>D6-E6</f>
        <v>0</v>
      </c>
    </row>
    <row r="7" spans="1:7" x14ac:dyDescent="0.2">
      <c r="A7" s="49" t="s">
        <v>137</v>
      </c>
      <c r="B7" s="6">
        <v>0</v>
      </c>
      <c r="C7" s="6">
        <v>0</v>
      </c>
      <c r="D7" s="6">
        <f>B7+C7</f>
        <v>0</v>
      </c>
      <c r="E7" s="6">
        <v>0</v>
      </c>
      <c r="F7" s="6">
        <v>0</v>
      </c>
      <c r="G7" s="6">
        <f>D7-E7</f>
        <v>0</v>
      </c>
    </row>
    <row r="8" spans="1:7" x14ac:dyDescent="0.2">
      <c r="A8" s="49" t="s">
        <v>136</v>
      </c>
      <c r="B8" s="6">
        <v>0</v>
      </c>
      <c r="C8" s="6">
        <v>0</v>
      </c>
      <c r="D8" s="6">
        <f>B8+C8</f>
        <v>0</v>
      </c>
      <c r="E8" s="6">
        <v>0</v>
      </c>
      <c r="F8" s="6">
        <v>0</v>
      </c>
      <c r="G8" s="6">
        <f>D8-E8</f>
        <v>0</v>
      </c>
    </row>
    <row r="9" spans="1:7" x14ac:dyDescent="0.2">
      <c r="A9" s="49" t="s">
        <v>135</v>
      </c>
      <c r="B9" s="6">
        <v>0</v>
      </c>
      <c r="C9" s="6">
        <v>0</v>
      </c>
      <c r="D9" s="6">
        <f>B9+C9</f>
        <v>0</v>
      </c>
      <c r="E9" s="6">
        <v>0</v>
      </c>
      <c r="F9" s="6">
        <v>0</v>
      </c>
      <c r="G9" s="6">
        <f>D9-E9</f>
        <v>0</v>
      </c>
    </row>
    <row r="10" spans="1:7" x14ac:dyDescent="0.2">
      <c r="A10" s="49" t="s">
        <v>134</v>
      </c>
      <c r="B10" s="6">
        <v>0</v>
      </c>
      <c r="C10" s="6">
        <v>0</v>
      </c>
      <c r="D10" s="6">
        <f>B10+C10</f>
        <v>0</v>
      </c>
      <c r="E10" s="6">
        <v>0</v>
      </c>
      <c r="F10" s="6">
        <v>0</v>
      </c>
      <c r="G10" s="6">
        <f>D10-E10</f>
        <v>0</v>
      </c>
    </row>
    <row r="11" spans="1:7" x14ac:dyDescent="0.2">
      <c r="A11" s="49" t="s">
        <v>133</v>
      </c>
      <c r="B11" s="6">
        <v>0</v>
      </c>
      <c r="C11" s="6">
        <v>0</v>
      </c>
      <c r="D11" s="6">
        <f>B11+C11</f>
        <v>0</v>
      </c>
      <c r="E11" s="6">
        <v>0</v>
      </c>
      <c r="F11" s="6">
        <v>0</v>
      </c>
      <c r="G11" s="6">
        <f>D11-E11</f>
        <v>0</v>
      </c>
    </row>
    <row r="12" spans="1:7" x14ac:dyDescent="0.2">
      <c r="A12" s="49" t="s">
        <v>132</v>
      </c>
      <c r="B12" s="6">
        <v>0</v>
      </c>
      <c r="C12" s="6">
        <v>0</v>
      </c>
      <c r="D12" s="6">
        <f>B12+C12</f>
        <v>0</v>
      </c>
      <c r="E12" s="6">
        <v>0</v>
      </c>
      <c r="F12" s="6">
        <v>0</v>
      </c>
      <c r="G12" s="6">
        <f>D12-E12</f>
        <v>0</v>
      </c>
    </row>
    <row r="13" spans="1:7" x14ac:dyDescent="0.2">
      <c r="A13" s="49" t="s">
        <v>46</v>
      </c>
      <c r="B13" s="6">
        <v>0</v>
      </c>
      <c r="C13" s="6">
        <v>0</v>
      </c>
      <c r="D13" s="6">
        <f>B13+C13</f>
        <v>0</v>
      </c>
      <c r="E13" s="6">
        <v>0</v>
      </c>
      <c r="F13" s="6">
        <v>0</v>
      </c>
      <c r="G13" s="6">
        <f>D13-E13</f>
        <v>0</v>
      </c>
    </row>
    <row r="14" spans="1:7" x14ac:dyDescent="0.2">
      <c r="A14" s="48"/>
      <c r="B14" s="47"/>
      <c r="C14" s="47"/>
      <c r="D14" s="47"/>
      <c r="E14" s="47"/>
      <c r="F14" s="47"/>
      <c r="G14" s="47"/>
    </row>
    <row r="15" spans="1:7" x14ac:dyDescent="0.2">
      <c r="A15" s="50" t="s">
        <v>131</v>
      </c>
      <c r="B15" s="8">
        <f>SUM(B16:B22)</f>
        <v>4212075561.73</v>
      </c>
      <c r="C15" s="8">
        <f>SUM(C16:C22)</f>
        <v>339292317.66000003</v>
      </c>
      <c r="D15" s="8">
        <f>SUM(D16:D22)</f>
        <v>4551367879.3900003</v>
      </c>
      <c r="E15" s="8">
        <f>SUM(E16:E22)</f>
        <v>4064158276.760005</v>
      </c>
      <c r="F15" s="8">
        <f>SUM(F16:F22)</f>
        <v>3964405657.8299999</v>
      </c>
      <c r="G15" s="8">
        <f>SUM(G16:G22)</f>
        <v>487209602.63000029</v>
      </c>
    </row>
    <row r="16" spans="1:7" x14ac:dyDescent="0.2">
      <c r="A16" s="49" t="s">
        <v>130</v>
      </c>
      <c r="B16" s="6">
        <v>0</v>
      </c>
      <c r="C16" s="6">
        <v>0</v>
      </c>
      <c r="D16" s="6">
        <f>B16+C16</f>
        <v>0</v>
      </c>
      <c r="E16" s="6">
        <v>0</v>
      </c>
      <c r="F16" s="6">
        <v>0</v>
      </c>
      <c r="G16" s="6">
        <f>D16-E16</f>
        <v>0</v>
      </c>
    </row>
    <row r="17" spans="1:7" x14ac:dyDescent="0.2">
      <c r="A17" s="49" t="s">
        <v>129</v>
      </c>
      <c r="B17" s="6">
        <v>0</v>
      </c>
      <c r="C17" s="6">
        <v>0</v>
      </c>
      <c r="D17" s="6">
        <f>B17+C17</f>
        <v>0</v>
      </c>
      <c r="E17" s="6">
        <v>0</v>
      </c>
      <c r="F17" s="6">
        <v>0</v>
      </c>
      <c r="G17" s="6">
        <f>D17-E17</f>
        <v>0</v>
      </c>
    </row>
    <row r="18" spans="1:7" x14ac:dyDescent="0.2">
      <c r="A18" s="49" t="s">
        <v>128</v>
      </c>
      <c r="B18" s="6">
        <v>0</v>
      </c>
      <c r="C18" s="6">
        <v>0</v>
      </c>
      <c r="D18" s="6">
        <f>B18+C18</f>
        <v>0</v>
      </c>
      <c r="E18" s="6">
        <v>0</v>
      </c>
      <c r="F18" s="6">
        <v>0</v>
      </c>
      <c r="G18" s="6">
        <f>D18-E18</f>
        <v>0</v>
      </c>
    </row>
    <row r="19" spans="1:7" x14ac:dyDescent="0.2">
      <c r="A19" s="49" t="s">
        <v>127</v>
      </c>
      <c r="B19" s="6">
        <v>0</v>
      </c>
      <c r="C19" s="6">
        <v>0</v>
      </c>
      <c r="D19" s="6">
        <f>B19+C19</f>
        <v>0</v>
      </c>
      <c r="E19" s="6">
        <v>0</v>
      </c>
      <c r="F19" s="6">
        <v>0</v>
      </c>
      <c r="G19" s="6">
        <f>D19-E19</f>
        <v>0</v>
      </c>
    </row>
    <row r="20" spans="1:7" x14ac:dyDescent="0.2">
      <c r="A20" s="49" t="s">
        <v>126</v>
      </c>
      <c r="B20" s="6">
        <v>4212075561.73</v>
      </c>
      <c r="C20" s="6">
        <v>339292317.66000003</v>
      </c>
      <c r="D20" s="6">
        <v>4551367879.3900003</v>
      </c>
      <c r="E20" s="6">
        <v>4064158276.760005</v>
      </c>
      <c r="F20" s="6">
        <v>3964405657.8299999</v>
      </c>
      <c r="G20" s="6">
        <v>487209602.63000029</v>
      </c>
    </row>
    <row r="21" spans="1:7" x14ac:dyDescent="0.2">
      <c r="A21" s="49" t="s">
        <v>125</v>
      </c>
      <c r="B21" s="6">
        <v>0</v>
      </c>
      <c r="C21" s="6">
        <v>0</v>
      </c>
      <c r="D21" s="6">
        <f>B21+C21</f>
        <v>0</v>
      </c>
      <c r="E21" s="6">
        <v>0</v>
      </c>
      <c r="F21" s="6">
        <v>0</v>
      </c>
      <c r="G21" s="6">
        <f>D21-E21</f>
        <v>0</v>
      </c>
    </row>
    <row r="22" spans="1:7" x14ac:dyDescent="0.2">
      <c r="A22" s="49" t="s">
        <v>124</v>
      </c>
      <c r="B22" s="6">
        <v>0</v>
      </c>
      <c r="C22" s="6">
        <v>0</v>
      </c>
      <c r="D22" s="6">
        <f>B22+C22</f>
        <v>0</v>
      </c>
      <c r="E22" s="6">
        <v>0</v>
      </c>
      <c r="F22" s="6">
        <v>0</v>
      </c>
      <c r="G22" s="6">
        <f>D22-E22</f>
        <v>0</v>
      </c>
    </row>
    <row r="23" spans="1:7" x14ac:dyDescent="0.2">
      <c r="A23" s="48"/>
      <c r="B23" s="47"/>
      <c r="C23" s="47"/>
      <c r="D23" s="47"/>
      <c r="E23" s="47"/>
      <c r="F23" s="47"/>
      <c r="G23" s="47"/>
    </row>
    <row r="24" spans="1:7" x14ac:dyDescent="0.2">
      <c r="A24" s="50" t="s">
        <v>123</v>
      </c>
      <c r="B24" s="8">
        <f>SUM(B25:B33)</f>
        <v>199329096.87999982</v>
      </c>
      <c r="C24" s="8">
        <f>SUM(C25:C33)</f>
        <v>106257985.60999997</v>
      </c>
      <c r="D24" s="8">
        <f>SUM(D25:D33)</f>
        <v>305587082.48999977</v>
      </c>
      <c r="E24" s="8">
        <f>SUM(E25:E33)</f>
        <v>231096250.68000007</v>
      </c>
      <c r="F24" s="8">
        <f>SUM(F25:F33)</f>
        <v>230085825.3600001</v>
      </c>
      <c r="G24" s="8">
        <f>SUM(G25:G33)</f>
        <v>74490831.810000017</v>
      </c>
    </row>
    <row r="25" spans="1:7" x14ac:dyDescent="0.2">
      <c r="A25" s="49" t="s">
        <v>122</v>
      </c>
      <c r="B25" s="6">
        <v>0</v>
      </c>
      <c r="C25" s="6">
        <v>0</v>
      </c>
      <c r="D25" s="6">
        <f>B25+C25</f>
        <v>0</v>
      </c>
      <c r="E25" s="6">
        <v>0</v>
      </c>
      <c r="F25" s="6">
        <v>0</v>
      </c>
      <c r="G25" s="6">
        <f>D25-E25</f>
        <v>0</v>
      </c>
    </row>
    <row r="26" spans="1:7" x14ac:dyDescent="0.2">
      <c r="A26" s="49" t="s">
        <v>121</v>
      </c>
      <c r="B26" s="6">
        <v>0</v>
      </c>
      <c r="C26" s="6">
        <v>0</v>
      </c>
      <c r="D26" s="6">
        <f>B26+C26</f>
        <v>0</v>
      </c>
      <c r="E26" s="6">
        <v>0</v>
      </c>
      <c r="F26" s="6">
        <v>0</v>
      </c>
      <c r="G26" s="6">
        <f>D26-E26</f>
        <v>0</v>
      </c>
    </row>
    <row r="27" spans="1:7" x14ac:dyDescent="0.2">
      <c r="A27" s="49" t="s">
        <v>120</v>
      </c>
      <c r="B27" s="6">
        <v>0</v>
      </c>
      <c r="C27" s="6">
        <v>0</v>
      </c>
      <c r="D27" s="6">
        <f>B27+C27</f>
        <v>0</v>
      </c>
      <c r="E27" s="6">
        <v>0</v>
      </c>
      <c r="F27" s="6">
        <v>0</v>
      </c>
      <c r="G27" s="6">
        <f>D27-E27</f>
        <v>0</v>
      </c>
    </row>
    <row r="28" spans="1:7" x14ac:dyDescent="0.2">
      <c r="A28" s="49" t="s">
        <v>119</v>
      </c>
      <c r="B28" s="6">
        <v>0</v>
      </c>
      <c r="C28" s="6">
        <v>0</v>
      </c>
      <c r="D28" s="6">
        <f>B28+C28</f>
        <v>0</v>
      </c>
      <c r="E28" s="6">
        <v>0</v>
      </c>
      <c r="F28" s="6">
        <v>0</v>
      </c>
      <c r="G28" s="6">
        <f>D28-E28</f>
        <v>0</v>
      </c>
    </row>
    <row r="29" spans="1:7" x14ac:dyDescent="0.2">
      <c r="A29" s="49" t="s">
        <v>118</v>
      </c>
      <c r="B29" s="6">
        <v>0</v>
      </c>
      <c r="C29" s="6">
        <v>0</v>
      </c>
      <c r="D29" s="6">
        <f>B29+C29</f>
        <v>0</v>
      </c>
      <c r="E29" s="6">
        <v>0</v>
      </c>
      <c r="F29" s="6">
        <v>0</v>
      </c>
      <c r="G29" s="6">
        <f>D29-E29</f>
        <v>0</v>
      </c>
    </row>
    <row r="30" spans="1:7" x14ac:dyDescent="0.2">
      <c r="A30" s="49" t="s">
        <v>117</v>
      </c>
      <c r="B30" s="6">
        <v>0</v>
      </c>
      <c r="C30" s="6">
        <v>0</v>
      </c>
      <c r="D30" s="6">
        <f>B30+C30</f>
        <v>0</v>
      </c>
      <c r="E30" s="6">
        <v>0</v>
      </c>
      <c r="F30" s="6">
        <v>0</v>
      </c>
      <c r="G30" s="6">
        <f>D30-E30</f>
        <v>0</v>
      </c>
    </row>
    <row r="31" spans="1:7" x14ac:dyDescent="0.2">
      <c r="A31" s="49" t="s">
        <v>116</v>
      </c>
      <c r="B31" s="6">
        <v>0</v>
      </c>
      <c r="C31" s="6">
        <v>0</v>
      </c>
      <c r="D31" s="6">
        <f>B31+C31</f>
        <v>0</v>
      </c>
      <c r="E31" s="6">
        <v>0</v>
      </c>
      <c r="F31" s="6">
        <v>0</v>
      </c>
      <c r="G31" s="6">
        <f>D31-E31</f>
        <v>0</v>
      </c>
    </row>
    <row r="32" spans="1:7" x14ac:dyDescent="0.2">
      <c r="A32" s="49" t="s">
        <v>115</v>
      </c>
      <c r="B32" s="6">
        <v>199329096.87999982</v>
      </c>
      <c r="C32" s="6">
        <v>106257985.60999997</v>
      </c>
      <c r="D32" s="6">
        <v>305587082.48999977</v>
      </c>
      <c r="E32" s="6">
        <v>231096250.68000007</v>
      </c>
      <c r="F32" s="6">
        <v>230085825.3600001</v>
      </c>
      <c r="G32" s="6">
        <v>74490831.810000017</v>
      </c>
    </row>
    <row r="33" spans="1:7" x14ac:dyDescent="0.2">
      <c r="A33" s="49" t="s">
        <v>114</v>
      </c>
      <c r="B33" s="6">
        <v>0</v>
      </c>
      <c r="C33" s="6">
        <v>0</v>
      </c>
      <c r="D33" s="6">
        <f>B33+C33</f>
        <v>0</v>
      </c>
      <c r="E33" s="6">
        <v>0</v>
      </c>
      <c r="F33" s="6">
        <v>0</v>
      </c>
      <c r="G33" s="6">
        <f>D33-E33</f>
        <v>0</v>
      </c>
    </row>
    <row r="34" spans="1:7" x14ac:dyDescent="0.2">
      <c r="A34" s="48"/>
      <c r="B34" s="47"/>
      <c r="C34" s="47"/>
      <c r="D34" s="47"/>
      <c r="E34" s="47"/>
      <c r="F34" s="47"/>
      <c r="G34" s="47"/>
    </row>
    <row r="35" spans="1:7" x14ac:dyDescent="0.2">
      <c r="A35" s="50" t="s">
        <v>113</v>
      </c>
      <c r="B35" s="8">
        <f>SUM(B36:B39)</f>
        <v>0</v>
      </c>
      <c r="C35" s="8">
        <f>SUM(C36:C39)</f>
        <v>0</v>
      </c>
      <c r="D35" s="8">
        <f>SUM(D36:D39)</f>
        <v>0</v>
      </c>
      <c r="E35" s="8">
        <f>SUM(E36:E39)</f>
        <v>0</v>
      </c>
      <c r="F35" s="8">
        <f>SUM(F36:F39)</f>
        <v>0</v>
      </c>
      <c r="G35" s="8">
        <f>SUM(G36:G39)</f>
        <v>0</v>
      </c>
    </row>
    <row r="36" spans="1:7" x14ac:dyDescent="0.2">
      <c r="A36" s="49" t="s">
        <v>112</v>
      </c>
      <c r="B36" s="6">
        <v>0</v>
      </c>
      <c r="C36" s="6">
        <v>0</v>
      </c>
      <c r="D36" s="6">
        <f>B36+C36</f>
        <v>0</v>
      </c>
      <c r="E36" s="6">
        <v>0</v>
      </c>
      <c r="F36" s="6">
        <v>0</v>
      </c>
      <c r="G36" s="6">
        <f>D36-E36</f>
        <v>0</v>
      </c>
    </row>
    <row r="37" spans="1:7" ht="22.5" x14ac:dyDescent="0.2">
      <c r="A37" s="49" t="s">
        <v>111</v>
      </c>
      <c r="B37" s="6">
        <v>0</v>
      </c>
      <c r="C37" s="6">
        <v>0</v>
      </c>
      <c r="D37" s="6">
        <f>B37+C37</f>
        <v>0</v>
      </c>
      <c r="E37" s="6">
        <v>0</v>
      </c>
      <c r="F37" s="6">
        <v>0</v>
      </c>
      <c r="G37" s="6">
        <f>D37-E37</f>
        <v>0</v>
      </c>
    </row>
    <row r="38" spans="1:7" x14ac:dyDescent="0.2">
      <c r="A38" s="49" t="s">
        <v>110</v>
      </c>
      <c r="B38" s="6">
        <v>0</v>
      </c>
      <c r="C38" s="6">
        <v>0</v>
      </c>
      <c r="D38" s="6">
        <f>B38+C38</f>
        <v>0</v>
      </c>
      <c r="E38" s="6">
        <v>0</v>
      </c>
      <c r="F38" s="6">
        <v>0</v>
      </c>
      <c r="G38" s="6">
        <f>D38-E38</f>
        <v>0</v>
      </c>
    </row>
    <row r="39" spans="1:7" x14ac:dyDescent="0.2">
      <c r="A39" s="49" t="s">
        <v>109</v>
      </c>
      <c r="B39" s="6">
        <v>0</v>
      </c>
      <c r="C39" s="6">
        <v>0</v>
      </c>
      <c r="D39" s="6">
        <f>B39+C39</f>
        <v>0</v>
      </c>
      <c r="E39" s="6">
        <v>0</v>
      </c>
      <c r="F39" s="6">
        <v>0</v>
      </c>
      <c r="G39" s="6">
        <f>D39-E39</f>
        <v>0</v>
      </c>
    </row>
    <row r="40" spans="1:7" x14ac:dyDescent="0.2">
      <c r="A40" s="48"/>
      <c r="B40" s="47"/>
      <c r="C40" s="47"/>
      <c r="D40" s="47"/>
      <c r="E40" s="47"/>
      <c r="F40" s="47"/>
      <c r="G40" s="47"/>
    </row>
    <row r="41" spans="1:7" x14ac:dyDescent="0.2">
      <c r="A41" s="24" t="s">
        <v>1</v>
      </c>
      <c r="B41" s="23">
        <f>SUM(B35+B24+B15+B5)</f>
        <v>4411404658.6099997</v>
      </c>
      <c r="C41" s="23">
        <f>SUM(C35+C24+C15+C5)</f>
        <v>445550303.26999998</v>
      </c>
      <c r="D41" s="23">
        <f>SUM(D35+D24+D15+D5)</f>
        <v>4856954961.8800001</v>
      </c>
      <c r="E41" s="23">
        <f>SUM(E35+E24+E15+E5)</f>
        <v>4295254527.4400053</v>
      </c>
      <c r="F41" s="23">
        <f>SUM(F35+F24+F15+F5)</f>
        <v>4194491483.1900001</v>
      </c>
      <c r="G41" s="23">
        <f>SUM(G35+G24+G15+G5)</f>
        <v>561700434.4400003</v>
      </c>
    </row>
    <row r="43" spans="1:7" x14ac:dyDescent="0.2">
      <c r="A43" s="1" t="s">
        <v>0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CA</vt:lpstr>
      <vt:lpstr>CTG</vt:lpstr>
      <vt:lpstr>CFG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DRF</dc:creator>
  <cp:lastModifiedBy>DRF</cp:lastModifiedBy>
  <dcterms:created xsi:type="dcterms:W3CDTF">2026-02-27T19:07:13Z</dcterms:created>
  <dcterms:modified xsi:type="dcterms:W3CDTF">2026-02-27T19:08:30Z</dcterms:modified>
</cp:coreProperties>
</file>